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O:\CB\Afdelingen\Cb\StafPSA\Afdeling\Werkbestanden\ouderschapsverlof\"/>
    </mc:Choice>
  </mc:AlternateContent>
  <bookViews>
    <workbookView xWindow="0" yWindow="0" windowWidth="28800" windowHeight="11325"/>
  </bookViews>
  <sheets>
    <sheet name="Toelichting" sheetId="7" r:id="rId1"/>
    <sheet name="ouderschapsverlof 1e jaar" sheetId="3" r:id="rId2"/>
    <sheet name="ouderschapsverlof na 1e jaar" sheetId="8" r:id="rId3"/>
    <sheet name="draaitabel opname per maand" sheetId="6" r:id="rId4"/>
    <sheet name="berekening 1e jaar" sheetId="2" state="hidden" r:id="rId5"/>
    <sheet name="berekening na 1e jaar" sheetId="9" state="hidden" r:id="rId6"/>
  </sheets>
  <definedNames>
    <definedName name="_xlnm._FilterDatabase" localSheetId="4" hidden="1">'berekening 1e jaar'!$R$2:$S$269</definedName>
    <definedName name="_xlnm._FilterDatabase" localSheetId="5" hidden="1">'berekening na 1e jaar'!$R$2:$S$268</definedName>
    <definedName name="_xlnm.Print_Area" localSheetId="1">'ouderschapsverlof 1e jaar'!$A$1:$AB$97</definedName>
    <definedName name="_xlnm.Print_Area" localSheetId="2">'ouderschapsverlof na 1e jaar'!$B$1:$Y$148</definedName>
    <definedName name="_xlnm.Print_Area" localSheetId="0">Toelichting!$A$1:$M$24</definedName>
  </definedNames>
  <calcPr calcId="162913"/>
  <pivotCaches>
    <pivotCache cacheId="0"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2" l="1"/>
  <c r="J9" i="8" l="1"/>
  <c r="M15" i="3"/>
  <c r="B14" i="3"/>
  <c r="Y3" i="8" l="1"/>
  <c r="J15" i="3"/>
  <c r="C1" i="9"/>
  <c r="B16" i="8" s="1"/>
  <c r="C2" i="9"/>
  <c r="J17" i="8" s="1"/>
  <c r="M16" i="8" s="1"/>
  <c r="Q9" i="8" l="1"/>
  <c r="J5" i="8"/>
  <c r="F7" i="8"/>
  <c r="U7" i="8"/>
  <c r="Q5" i="8"/>
  <c r="A95" i="9"/>
  <c r="A96" i="9"/>
  <c r="A97" i="9"/>
  <c r="A98" i="9"/>
  <c r="A99" i="9"/>
  <c r="A100" i="9"/>
  <c r="A101" i="9"/>
  <c r="Q94" i="8"/>
  <c r="Q95" i="8"/>
  <c r="A84" i="9" s="1"/>
  <c r="Q96" i="8"/>
  <c r="A85" i="9" s="1"/>
  <c r="Q97" i="8"/>
  <c r="A86" i="9" s="1"/>
  <c r="Q98" i="8"/>
  <c r="A87" i="9" s="1"/>
  <c r="Q99" i="8"/>
  <c r="A88" i="9" s="1"/>
  <c r="Q100" i="8"/>
  <c r="A89" i="9" s="1"/>
  <c r="Q101" i="8"/>
  <c r="A90" i="9" s="1"/>
  <c r="Q102" i="8"/>
  <c r="A91" i="9" s="1"/>
  <c r="Q103" i="8"/>
  <c r="A92" i="9" s="1"/>
  <c r="Q104" i="8"/>
  <c r="A93" i="9" s="1"/>
  <c r="Q105" i="8"/>
  <c r="A94" i="9" s="1"/>
  <c r="Q106" i="8"/>
  <c r="Q107" i="8"/>
  <c r="Q108" i="8"/>
  <c r="Q109" i="8"/>
  <c r="Q110" i="8"/>
  <c r="Q111" i="8"/>
  <c r="Q112" i="8"/>
  <c r="Q113" i="8"/>
  <c r="Q114" i="8"/>
  <c r="Q115" i="8"/>
  <c r="Q116" i="8"/>
  <c r="Q117" i="8"/>
  <c r="Q118" i="8"/>
  <c r="Q119" i="8"/>
  <c r="A108" i="9" s="1"/>
  <c r="Q120" i="8"/>
  <c r="Q121" i="8"/>
  <c r="Q122" i="8"/>
  <c r="Q123" i="8"/>
  <c r="Q124" i="8"/>
  <c r="Q125" i="8"/>
  <c r="Q126" i="8"/>
  <c r="Q127" i="8"/>
  <c r="Q128" i="8"/>
  <c r="Q129" i="8"/>
  <c r="Q130" i="8"/>
  <c r="Q131" i="8"/>
  <c r="Q132" i="8"/>
  <c r="Q133" i="8"/>
  <c r="Q134" i="8"/>
  <c r="Q135" i="8"/>
  <c r="Q136" i="8"/>
  <c r="Q137" i="8"/>
  <c r="Q138" i="8"/>
  <c r="Q139" i="8"/>
  <c r="Q140" i="8"/>
  <c r="Q141" i="8"/>
  <c r="Q142" i="8"/>
  <c r="Q143" i="8"/>
  <c r="Q144" i="8"/>
  <c r="Q145" i="8"/>
  <c r="Q146" i="8"/>
  <c r="H52" i="9"/>
  <c r="J52" i="9"/>
  <c r="L52" i="9"/>
  <c r="N52" i="9"/>
  <c r="P52" i="9"/>
  <c r="S52" i="9"/>
  <c r="H53" i="9"/>
  <c r="S53" i="9" s="1"/>
  <c r="J53" i="9"/>
  <c r="L53" i="9"/>
  <c r="N53" i="9"/>
  <c r="P53" i="9"/>
  <c r="H54" i="9"/>
  <c r="J54" i="9"/>
  <c r="L54" i="9"/>
  <c r="N54" i="9"/>
  <c r="P54" i="9"/>
  <c r="S54" i="9"/>
  <c r="H55" i="9"/>
  <c r="S55" i="9" s="1"/>
  <c r="J55" i="9"/>
  <c r="L55" i="9"/>
  <c r="N55" i="9"/>
  <c r="P55" i="9"/>
  <c r="H56" i="9"/>
  <c r="J56" i="9"/>
  <c r="L56" i="9"/>
  <c r="N56" i="9"/>
  <c r="P56" i="9"/>
  <c r="S56" i="9"/>
  <c r="H57" i="9"/>
  <c r="S57" i="9" s="1"/>
  <c r="J57" i="9"/>
  <c r="L57" i="9"/>
  <c r="N57" i="9"/>
  <c r="P57" i="9"/>
  <c r="H58" i="9"/>
  <c r="J58" i="9"/>
  <c r="L58" i="9"/>
  <c r="N58" i="9"/>
  <c r="P58" i="9"/>
  <c r="S58" i="9"/>
  <c r="H59" i="9"/>
  <c r="S59" i="9" s="1"/>
  <c r="J59" i="9"/>
  <c r="L59" i="9"/>
  <c r="N59" i="9"/>
  <c r="P59" i="9"/>
  <c r="H60" i="9"/>
  <c r="J60" i="9"/>
  <c r="L60" i="9"/>
  <c r="N60" i="9"/>
  <c r="P60" i="9"/>
  <c r="S60" i="9"/>
  <c r="H61" i="9"/>
  <c r="S61" i="9" s="1"/>
  <c r="J61" i="9"/>
  <c r="L61" i="9"/>
  <c r="N61" i="9"/>
  <c r="P61" i="9"/>
  <c r="H62" i="9"/>
  <c r="J62" i="9"/>
  <c r="L62" i="9"/>
  <c r="N62" i="9"/>
  <c r="P62" i="9"/>
  <c r="S62" i="9"/>
  <c r="H63" i="9"/>
  <c r="J63" i="9"/>
  <c r="L63" i="9"/>
  <c r="N63" i="9"/>
  <c r="P63" i="9"/>
  <c r="S63" i="9"/>
  <c r="H64" i="9"/>
  <c r="S64" i="9" s="1"/>
  <c r="J64" i="9"/>
  <c r="L64" i="9"/>
  <c r="N64" i="9"/>
  <c r="P64" i="9"/>
  <c r="H65" i="9"/>
  <c r="J65" i="9"/>
  <c r="L65" i="9"/>
  <c r="N65" i="9"/>
  <c r="P65" i="9"/>
  <c r="S65" i="9"/>
  <c r="H66" i="9"/>
  <c r="S66" i="9" s="1"/>
  <c r="J66" i="9"/>
  <c r="L66" i="9"/>
  <c r="N66" i="9"/>
  <c r="P66" i="9"/>
  <c r="H67" i="9"/>
  <c r="J67" i="9"/>
  <c r="L67" i="9"/>
  <c r="N67" i="9"/>
  <c r="P67" i="9"/>
  <c r="S67" i="9"/>
  <c r="H68" i="9"/>
  <c r="S68" i="9" s="1"/>
  <c r="J68" i="9"/>
  <c r="L68" i="9"/>
  <c r="N68" i="9"/>
  <c r="P68" i="9"/>
  <c r="H69" i="9"/>
  <c r="J69" i="9"/>
  <c r="L69" i="9"/>
  <c r="N69" i="9"/>
  <c r="P69" i="9"/>
  <c r="S69" i="9"/>
  <c r="H70" i="9"/>
  <c r="S70" i="9" s="1"/>
  <c r="J70" i="9"/>
  <c r="L70" i="9"/>
  <c r="N70" i="9"/>
  <c r="P70" i="9"/>
  <c r="H71" i="9"/>
  <c r="J71" i="9"/>
  <c r="L71" i="9"/>
  <c r="N71" i="9"/>
  <c r="P71" i="9"/>
  <c r="S71" i="9"/>
  <c r="H72" i="9"/>
  <c r="S72" i="9" s="1"/>
  <c r="J72" i="9"/>
  <c r="L72" i="9"/>
  <c r="N72" i="9"/>
  <c r="P72" i="9"/>
  <c r="H73" i="9"/>
  <c r="J73" i="9"/>
  <c r="L73" i="9"/>
  <c r="N73" i="9"/>
  <c r="P73" i="9"/>
  <c r="S73" i="9"/>
  <c r="H74" i="9"/>
  <c r="J74" i="9"/>
  <c r="L74" i="9"/>
  <c r="N74" i="9"/>
  <c r="P74" i="9"/>
  <c r="S74" i="9"/>
  <c r="H75" i="9"/>
  <c r="J75" i="9"/>
  <c r="L75" i="9"/>
  <c r="N75" i="9"/>
  <c r="P75" i="9"/>
  <c r="S75" i="9"/>
  <c r="H76" i="9"/>
  <c r="J76" i="9"/>
  <c r="L76" i="9"/>
  <c r="N76" i="9"/>
  <c r="P76" i="9"/>
  <c r="S76" i="9"/>
  <c r="H77" i="9"/>
  <c r="S77" i="9" s="1"/>
  <c r="J77" i="9"/>
  <c r="L77" i="9"/>
  <c r="N77" i="9"/>
  <c r="P77" i="9"/>
  <c r="H78" i="9"/>
  <c r="J78" i="9"/>
  <c r="L78" i="9"/>
  <c r="N78" i="9"/>
  <c r="P78" i="9"/>
  <c r="S78" i="9"/>
  <c r="H79" i="9"/>
  <c r="S79" i="9" s="1"/>
  <c r="J79" i="9"/>
  <c r="L79" i="9"/>
  <c r="N79" i="9"/>
  <c r="P79" i="9"/>
  <c r="H80" i="9"/>
  <c r="J80" i="9"/>
  <c r="L80" i="9"/>
  <c r="N80" i="9"/>
  <c r="P80" i="9"/>
  <c r="S80" i="9"/>
  <c r="H81" i="9"/>
  <c r="S81" i="9" s="1"/>
  <c r="J81" i="9"/>
  <c r="L81" i="9"/>
  <c r="N81" i="9"/>
  <c r="P81" i="9"/>
  <c r="H82" i="9"/>
  <c r="J82" i="9"/>
  <c r="L82" i="9"/>
  <c r="N82" i="9"/>
  <c r="P82" i="9"/>
  <c r="S82" i="9"/>
  <c r="H83" i="9"/>
  <c r="S83" i="9" s="1"/>
  <c r="J83" i="9"/>
  <c r="L83" i="9"/>
  <c r="N83" i="9"/>
  <c r="P83" i="9"/>
  <c r="H84" i="9"/>
  <c r="J84" i="9"/>
  <c r="L84" i="9"/>
  <c r="N84" i="9"/>
  <c r="P84" i="9"/>
  <c r="S84" i="9"/>
  <c r="H85" i="9"/>
  <c r="S85" i="9" s="1"/>
  <c r="J85" i="9"/>
  <c r="L85" i="9"/>
  <c r="N85" i="9"/>
  <c r="P85" i="9"/>
  <c r="H86" i="9"/>
  <c r="J86" i="9"/>
  <c r="L86" i="9"/>
  <c r="N86" i="9"/>
  <c r="P86" i="9"/>
  <c r="S86" i="9"/>
  <c r="H87" i="9"/>
  <c r="J87" i="9"/>
  <c r="L87" i="9"/>
  <c r="N87" i="9"/>
  <c r="P87" i="9"/>
  <c r="S87" i="9"/>
  <c r="H88" i="9"/>
  <c r="S88" i="9" s="1"/>
  <c r="J88" i="9"/>
  <c r="L88" i="9"/>
  <c r="N88" i="9"/>
  <c r="P88" i="9"/>
  <c r="H89" i="9"/>
  <c r="J89" i="9"/>
  <c r="L89" i="9"/>
  <c r="N89" i="9"/>
  <c r="P89" i="9"/>
  <c r="S89" i="9"/>
  <c r="H90" i="9"/>
  <c r="S90" i="9" s="1"/>
  <c r="J90" i="9"/>
  <c r="L90" i="9"/>
  <c r="N90" i="9"/>
  <c r="P90" i="9"/>
  <c r="H91" i="9"/>
  <c r="J91" i="9"/>
  <c r="L91" i="9"/>
  <c r="N91" i="9"/>
  <c r="P91" i="9"/>
  <c r="S91" i="9"/>
  <c r="H92" i="9"/>
  <c r="S92" i="9" s="1"/>
  <c r="J92" i="9"/>
  <c r="L92" i="9"/>
  <c r="N92" i="9"/>
  <c r="P92" i="9"/>
  <c r="H93" i="9"/>
  <c r="J93" i="9"/>
  <c r="L93" i="9"/>
  <c r="N93" i="9"/>
  <c r="P93" i="9"/>
  <c r="S93" i="9"/>
  <c r="H94" i="9"/>
  <c r="S94" i="9" s="1"/>
  <c r="J94" i="9"/>
  <c r="L94" i="9"/>
  <c r="N94" i="9"/>
  <c r="P94" i="9"/>
  <c r="H95" i="9"/>
  <c r="J95" i="9"/>
  <c r="L95" i="9"/>
  <c r="N95" i="9"/>
  <c r="P95" i="9"/>
  <c r="S95" i="9"/>
  <c r="H96" i="9"/>
  <c r="S96" i="9" s="1"/>
  <c r="J96" i="9"/>
  <c r="L96" i="9"/>
  <c r="N96" i="9"/>
  <c r="P96" i="9"/>
  <c r="H97" i="9"/>
  <c r="J97" i="9"/>
  <c r="L97" i="9"/>
  <c r="N97" i="9"/>
  <c r="P97" i="9"/>
  <c r="S97" i="9"/>
  <c r="H98" i="9"/>
  <c r="J98" i="9"/>
  <c r="L98" i="9"/>
  <c r="N98" i="9"/>
  <c r="P98" i="9"/>
  <c r="S98" i="9"/>
  <c r="H99" i="9"/>
  <c r="J99" i="9"/>
  <c r="L99" i="9"/>
  <c r="N99" i="9"/>
  <c r="P99" i="9"/>
  <c r="S99" i="9"/>
  <c r="H100" i="9"/>
  <c r="J100" i="9"/>
  <c r="L100" i="9"/>
  <c r="N100" i="9"/>
  <c r="P100" i="9"/>
  <c r="S100" i="9"/>
  <c r="H101" i="9"/>
  <c r="S101" i="9" s="1"/>
  <c r="J101" i="9"/>
  <c r="L101" i="9"/>
  <c r="N101" i="9"/>
  <c r="P101" i="9"/>
  <c r="H102" i="9"/>
  <c r="J102" i="9"/>
  <c r="L102" i="9"/>
  <c r="N102" i="9"/>
  <c r="P102" i="9"/>
  <c r="S102" i="9"/>
  <c r="H103" i="9"/>
  <c r="S103" i="9" s="1"/>
  <c r="J103" i="9"/>
  <c r="L103" i="9"/>
  <c r="N103" i="9"/>
  <c r="P103" i="9"/>
  <c r="H104" i="9"/>
  <c r="J104" i="9"/>
  <c r="L104" i="9"/>
  <c r="N104" i="9"/>
  <c r="P104" i="9"/>
  <c r="S104" i="9"/>
  <c r="H105" i="9"/>
  <c r="S105" i="9" s="1"/>
  <c r="J105" i="9"/>
  <c r="L105" i="9"/>
  <c r="N105" i="9"/>
  <c r="P105" i="9"/>
  <c r="H106" i="9"/>
  <c r="J106" i="9"/>
  <c r="L106" i="9"/>
  <c r="N106" i="9"/>
  <c r="P106" i="9"/>
  <c r="S106" i="9"/>
  <c r="H107" i="9"/>
  <c r="S107" i="9" s="1"/>
  <c r="J107" i="9"/>
  <c r="L107" i="9"/>
  <c r="N107" i="9"/>
  <c r="P107" i="9"/>
  <c r="H108" i="9"/>
  <c r="J108" i="9"/>
  <c r="L108" i="9"/>
  <c r="N108" i="9"/>
  <c r="P108" i="9"/>
  <c r="S108" i="9"/>
  <c r="H95" i="8"/>
  <c r="H96" i="8"/>
  <c r="H97" i="8"/>
  <c r="H98" i="8"/>
  <c r="H99" i="8"/>
  <c r="H100" i="8"/>
  <c r="H101" i="8"/>
  <c r="H102" i="8"/>
  <c r="H103" i="8"/>
  <c r="H104" i="8"/>
  <c r="H105" i="8"/>
  <c r="H106" i="8"/>
  <c r="H107" i="8"/>
  <c r="H108" i="8"/>
  <c r="H109" i="8"/>
  <c r="H110" i="8"/>
  <c r="H111" i="8"/>
  <c r="H112" i="8"/>
  <c r="H113" i="8"/>
  <c r="A102" i="9" s="1"/>
  <c r="H114" i="8"/>
  <c r="A103" i="9" s="1"/>
  <c r="H115" i="8"/>
  <c r="A104" i="9" s="1"/>
  <c r="H116" i="8"/>
  <c r="A105" i="9" s="1"/>
  <c r="H117" i="8"/>
  <c r="A106" i="9" s="1"/>
  <c r="H118" i="8"/>
  <c r="A107" i="9" s="1"/>
  <c r="H119" i="8"/>
  <c r="H120" i="8"/>
  <c r="H121" i="8"/>
  <c r="H122" i="8"/>
  <c r="H123" i="8"/>
  <c r="H124" i="8"/>
  <c r="H125" i="8"/>
  <c r="H126" i="8"/>
  <c r="H127" i="8"/>
  <c r="H128" i="8"/>
  <c r="H129" i="8"/>
  <c r="H130" i="8"/>
  <c r="H131" i="8"/>
  <c r="H132" i="8"/>
  <c r="H133" i="8"/>
  <c r="H134" i="8"/>
  <c r="H135" i="8"/>
  <c r="H136" i="8"/>
  <c r="H137" i="8"/>
  <c r="H138" i="8"/>
  <c r="H139" i="8"/>
  <c r="H140" i="8"/>
  <c r="H141" i="8"/>
  <c r="H142" i="8"/>
  <c r="H143" i="8"/>
  <c r="H144" i="8"/>
  <c r="H145" i="8"/>
  <c r="H146" i="8"/>
  <c r="H94" i="8"/>
  <c r="A83" i="9" s="1"/>
  <c r="J20" i="8" l="1"/>
  <c r="C12" i="9"/>
  <c r="C11" i="9"/>
  <c r="C4" i="9"/>
  <c r="C8" i="9" s="1"/>
  <c r="C3" i="9"/>
  <c r="C7" i="9" s="1"/>
  <c r="P51" i="9"/>
  <c r="N51" i="9"/>
  <c r="L51" i="9"/>
  <c r="J51" i="9"/>
  <c r="H51" i="9"/>
  <c r="S51" i="9" s="1"/>
  <c r="S50" i="9"/>
  <c r="P50" i="9"/>
  <c r="N50" i="9"/>
  <c r="L50" i="9"/>
  <c r="J50" i="9"/>
  <c r="H50" i="9"/>
  <c r="P49" i="9"/>
  <c r="N49" i="9"/>
  <c r="L49" i="9"/>
  <c r="J49" i="9"/>
  <c r="H49" i="9"/>
  <c r="S49" i="9" s="1"/>
  <c r="P48" i="9"/>
  <c r="N48" i="9"/>
  <c r="L48" i="9"/>
  <c r="J48" i="9"/>
  <c r="H48" i="9"/>
  <c r="S48" i="9" s="1"/>
  <c r="P47" i="9"/>
  <c r="N47" i="9"/>
  <c r="L47" i="9"/>
  <c r="J47" i="9"/>
  <c r="H47" i="9"/>
  <c r="S47" i="9" s="1"/>
  <c r="P46" i="9"/>
  <c r="N46" i="9"/>
  <c r="L46" i="9"/>
  <c r="J46" i="9"/>
  <c r="H46" i="9"/>
  <c r="S46" i="9" s="1"/>
  <c r="S45" i="9"/>
  <c r="P45" i="9"/>
  <c r="N45" i="9"/>
  <c r="L45" i="9"/>
  <c r="J45" i="9"/>
  <c r="H45" i="9"/>
  <c r="P44" i="9"/>
  <c r="N44" i="9"/>
  <c r="L44" i="9"/>
  <c r="J44" i="9"/>
  <c r="H44" i="9"/>
  <c r="S44" i="9" s="1"/>
  <c r="P43" i="9"/>
  <c r="N43" i="9"/>
  <c r="L43" i="9"/>
  <c r="J43" i="9"/>
  <c r="H43" i="9"/>
  <c r="S43" i="9" s="1"/>
  <c r="P42" i="9"/>
  <c r="N42" i="9"/>
  <c r="L42" i="9"/>
  <c r="J42" i="9"/>
  <c r="H42" i="9"/>
  <c r="S42" i="9" s="1"/>
  <c r="P41" i="9"/>
  <c r="N41" i="9"/>
  <c r="L41" i="9"/>
  <c r="J41" i="9"/>
  <c r="H41" i="9"/>
  <c r="S41" i="9" s="1"/>
  <c r="P40" i="9"/>
  <c r="N40" i="9"/>
  <c r="L40" i="9"/>
  <c r="J40" i="9"/>
  <c r="H40" i="9"/>
  <c r="S40" i="9" s="1"/>
  <c r="P39" i="9"/>
  <c r="N39" i="9"/>
  <c r="L39" i="9"/>
  <c r="J39" i="9"/>
  <c r="H39" i="9"/>
  <c r="S39" i="9" s="1"/>
  <c r="P38" i="9"/>
  <c r="N38" i="9"/>
  <c r="L38" i="9"/>
  <c r="J38" i="9"/>
  <c r="H38" i="9"/>
  <c r="S38" i="9" s="1"/>
  <c r="P37" i="9"/>
  <c r="N37" i="9"/>
  <c r="L37" i="9"/>
  <c r="J37" i="9"/>
  <c r="H37" i="9"/>
  <c r="S37" i="9" s="1"/>
  <c r="P36" i="9"/>
  <c r="N36" i="9"/>
  <c r="L36" i="9"/>
  <c r="J36" i="9"/>
  <c r="H36" i="9"/>
  <c r="S36" i="9" s="1"/>
  <c r="P35" i="9"/>
  <c r="N35" i="9"/>
  <c r="L35" i="9"/>
  <c r="J35" i="9"/>
  <c r="H35" i="9"/>
  <c r="S35" i="9" s="1"/>
  <c r="P34" i="9"/>
  <c r="N34" i="9"/>
  <c r="L34" i="9"/>
  <c r="J34" i="9"/>
  <c r="H34" i="9"/>
  <c r="S34" i="9" s="1"/>
  <c r="P33" i="9"/>
  <c r="N33" i="9"/>
  <c r="L33" i="9"/>
  <c r="J33" i="9"/>
  <c r="H33" i="9"/>
  <c r="S33" i="9" s="1"/>
  <c r="P32" i="9"/>
  <c r="N32" i="9"/>
  <c r="L32" i="9"/>
  <c r="J32" i="9"/>
  <c r="H32" i="9"/>
  <c r="S32" i="9" s="1"/>
  <c r="P31" i="9"/>
  <c r="N31" i="9"/>
  <c r="L31" i="9"/>
  <c r="J31" i="9"/>
  <c r="H31" i="9"/>
  <c r="S31" i="9" s="1"/>
  <c r="P30" i="9"/>
  <c r="N30" i="9"/>
  <c r="L30" i="9"/>
  <c r="J30" i="9"/>
  <c r="H30" i="9"/>
  <c r="S30" i="9" s="1"/>
  <c r="P29" i="9"/>
  <c r="N29" i="9"/>
  <c r="L29" i="9"/>
  <c r="J29" i="9"/>
  <c r="H29" i="9"/>
  <c r="S29" i="9" s="1"/>
  <c r="P28" i="9"/>
  <c r="N28" i="9"/>
  <c r="L28" i="9"/>
  <c r="J28" i="9"/>
  <c r="H28" i="9"/>
  <c r="S28" i="9" s="1"/>
  <c r="P27" i="9"/>
  <c r="N27" i="9"/>
  <c r="L27" i="9"/>
  <c r="J27" i="9"/>
  <c r="H27" i="9"/>
  <c r="S27" i="9" s="1"/>
  <c r="P26" i="9"/>
  <c r="N26" i="9"/>
  <c r="L26" i="9"/>
  <c r="J26" i="9"/>
  <c r="H26" i="9"/>
  <c r="S26" i="9" s="1"/>
  <c r="P25" i="9"/>
  <c r="N25" i="9"/>
  <c r="L25" i="9"/>
  <c r="J25" i="9"/>
  <c r="H25" i="9"/>
  <c r="S25" i="9" s="1"/>
  <c r="P24" i="9"/>
  <c r="N24" i="9"/>
  <c r="L24" i="9"/>
  <c r="J24" i="9"/>
  <c r="H24" i="9"/>
  <c r="S24" i="9" s="1"/>
  <c r="P23" i="9"/>
  <c r="N23" i="9"/>
  <c r="L23" i="9"/>
  <c r="J23" i="9"/>
  <c r="H23" i="9"/>
  <c r="S23" i="9" s="1"/>
  <c r="P22" i="9"/>
  <c r="N22" i="9"/>
  <c r="L22" i="9"/>
  <c r="J22" i="9"/>
  <c r="H22" i="9"/>
  <c r="S22" i="9" s="1"/>
  <c r="P21" i="9"/>
  <c r="N21" i="9"/>
  <c r="L21" i="9"/>
  <c r="J21" i="9"/>
  <c r="H21" i="9"/>
  <c r="S21" i="9" s="1"/>
  <c r="P20" i="9"/>
  <c r="N20" i="9"/>
  <c r="L20" i="9"/>
  <c r="J20" i="9"/>
  <c r="H20" i="9"/>
  <c r="S20" i="9" s="1"/>
  <c r="P19" i="9"/>
  <c r="N19" i="9"/>
  <c r="L19" i="9"/>
  <c r="J19" i="9"/>
  <c r="H19" i="9"/>
  <c r="S19" i="9" s="1"/>
  <c r="P18" i="9"/>
  <c r="N18" i="9"/>
  <c r="L18" i="9"/>
  <c r="J18" i="9"/>
  <c r="H18" i="9"/>
  <c r="S18" i="9" s="1"/>
  <c r="C18" i="9"/>
  <c r="P17" i="9"/>
  <c r="N17" i="9"/>
  <c r="L17" i="9"/>
  <c r="J17" i="9"/>
  <c r="H17" i="9"/>
  <c r="S17" i="9" s="1"/>
  <c r="P16" i="9"/>
  <c r="N16" i="9"/>
  <c r="L16" i="9"/>
  <c r="J16" i="9"/>
  <c r="H16" i="9"/>
  <c r="S16" i="9" s="1"/>
  <c r="P15" i="9"/>
  <c r="N15" i="9"/>
  <c r="L15" i="9"/>
  <c r="J15" i="9"/>
  <c r="H15" i="9"/>
  <c r="S15" i="9" s="1"/>
  <c r="P14" i="9"/>
  <c r="N14" i="9"/>
  <c r="L14" i="9"/>
  <c r="J14" i="9"/>
  <c r="H14" i="9"/>
  <c r="S14" i="9" s="1"/>
  <c r="P13" i="9"/>
  <c r="N13" i="9"/>
  <c r="L13" i="9"/>
  <c r="J13" i="9"/>
  <c r="H13" i="9"/>
  <c r="S13" i="9" s="1"/>
  <c r="P12" i="9"/>
  <c r="N12" i="9"/>
  <c r="L12" i="9"/>
  <c r="J12" i="9"/>
  <c r="H12" i="9"/>
  <c r="S12" i="9" s="1"/>
  <c r="P11" i="9"/>
  <c r="N11" i="9"/>
  <c r="L11" i="9"/>
  <c r="J11" i="9"/>
  <c r="H11" i="9"/>
  <c r="S11" i="9" s="1"/>
  <c r="P10" i="9"/>
  <c r="N10" i="9"/>
  <c r="L10" i="9"/>
  <c r="J10" i="9"/>
  <c r="H10" i="9"/>
  <c r="S10" i="9" s="1"/>
  <c r="P9" i="9"/>
  <c r="N9" i="9"/>
  <c r="L9" i="9"/>
  <c r="J9" i="9"/>
  <c r="H9" i="9"/>
  <c r="S9" i="9" s="1"/>
  <c r="P8" i="9"/>
  <c r="N8" i="9"/>
  <c r="L8" i="9"/>
  <c r="J8" i="9"/>
  <c r="H8" i="9"/>
  <c r="S8" i="9" s="1"/>
  <c r="P7" i="9"/>
  <c r="N7" i="9"/>
  <c r="L7" i="9"/>
  <c r="J7" i="9"/>
  <c r="H7" i="9"/>
  <c r="S7" i="9" s="1"/>
  <c r="P6" i="9"/>
  <c r="N6" i="9"/>
  <c r="L6" i="9"/>
  <c r="J6" i="9"/>
  <c r="H6" i="9"/>
  <c r="S6" i="9" s="1"/>
  <c r="P5" i="9"/>
  <c r="N5" i="9"/>
  <c r="L5" i="9"/>
  <c r="J5" i="9"/>
  <c r="H5" i="9"/>
  <c r="S5" i="9" s="1"/>
  <c r="P4" i="9"/>
  <c r="N4" i="9"/>
  <c r="L4" i="9"/>
  <c r="J4" i="9"/>
  <c r="H4" i="9"/>
  <c r="S4" i="9" s="1"/>
  <c r="P3" i="9"/>
  <c r="N3" i="9"/>
  <c r="L3" i="9"/>
  <c r="J3" i="9"/>
  <c r="H3" i="9"/>
  <c r="S3" i="9" s="1"/>
  <c r="Q93" i="8"/>
  <c r="H93" i="8"/>
  <c r="Q92" i="8"/>
  <c r="H92" i="8"/>
  <c r="A81" i="9" s="1"/>
  <c r="Q91" i="8"/>
  <c r="H91" i="8"/>
  <c r="A80" i="9" s="1"/>
  <c r="Q90" i="8"/>
  <c r="H90" i="8"/>
  <c r="A79" i="9" s="1"/>
  <c r="Q89" i="8"/>
  <c r="H89" i="8"/>
  <c r="A78" i="9" s="1"/>
  <c r="Q88" i="8"/>
  <c r="H88" i="8"/>
  <c r="A77" i="9" s="1"/>
  <c r="Q87" i="8"/>
  <c r="H87" i="8"/>
  <c r="Q86" i="8"/>
  <c r="H86" i="8"/>
  <c r="Q85" i="8"/>
  <c r="H85" i="8"/>
  <c r="Q84" i="8"/>
  <c r="H84" i="8"/>
  <c r="Q83" i="8"/>
  <c r="H83" i="8"/>
  <c r="Q82" i="8"/>
  <c r="H82" i="8"/>
  <c r="Q81" i="8"/>
  <c r="H81" i="8"/>
  <c r="Q80" i="8"/>
  <c r="H80" i="8"/>
  <c r="Q79" i="8"/>
  <c r="H79" i="8"/>
  <c r="Q78" i="8"/>
  <c r="H78" i="8"/>
  <c r="A67" i="9" s="1"/>
  <c r="Q77" i="8"/>
  <c r="H77" i="8"/>
  <c r="A66" i="9" s="1"/>
  <c r="Q76" i="8"/>
  <c r="H76" i="8"/>
  <c r="A65" i="9" s="1"/>
  <c r="Q75" i="8"/>
  <c r="H75" i="8"/>
  <c r="A64" i="9" s="1"/>
  <c r="Q74" i="8"/>
  <c r="H74" i="8"/>
  <c r="A63" i="9" s="1"/>
  <c r="Q73" i="8"/>
  <c r="H73" i="8"/>
  <c r="A62" i="9" s="1"/>
  <c r="Q72" i="8"/>
  <c r="H72" i="8"/>
  <c r="Q71" i="8"/>
  <c r="H71" i="8"/>
  <c r="Q70" i="8"/>
  <c r="H70" i="8"/>
  <c r="Q69" i="8"/>
  <c r="H69" i="8"/>
  <c r="Q68" i="8"/>
  <c r="H68" i="8"/>
  <c r="Q67" i="8"/>
  <c r="H67" i="8"/>
  <c r="Q66" i="8"/>
  <c r="H66" i="8"/>
  <c r="Q65" i="8"/>
  <c r="H65" i="8"/>
  <c r="Q64" i="8"/>
  <c r="H64" i="8"/>
  <c r="Q63" i="8"/>
  <c r="H63" i="8"/>
  <c r="A52" i="9" s="1"/>
  <c r="Q62" i="8"/>
  <c r="H62" i="8"/>
  <c r="A51" i="9" s="1"/>
  <c r="Q61" i="8"/>
  <c r="H61" i="8"/>
  <c r="Q60" i="8"/>
  <c r="H60" i="8"/>
  <c r="Q59" i="8"/>
  <c r="H59" i="8"/>
  <c r="Q58" i="8"/>
  <c r="H58" i="8"/>
  <c r="Q57" i="8"/>
  <c r="H57" i="8"/>
  <c r="Q56" i="8"/>
  <c r="H56" i="8"/>
  <c r="Q55" i="8"/>
  <c r="H55" i="8"/>
  <c r="Q54" i="8"/>
  <c r="H54" i="8"/>
  <c r="Q53" i="8"/>
  <c r="H53" i="8"/>
  <c r="Q52" i="8"/>
  <c r="H52" i="8"/>
  <c r="Q51" i="8"/>
  <c r="H51" i="8"/>
  <c r="Q50" i="8"/>
  <c r="H50" i="8"/>
  <c r="Q49" i="8"/>
  <c r="H49" i="8"/>
  <c r="Q48" i="8"/>
  <c r="H48" i="8"/>
  <c r="Q47" i="8"/>
  <c r="H47" i="8"/>
  <c r="Q46" i="8"/>
  <c r="H46" i="8"/>
  <c r="Q45" i="8"/>
  <c r="H45" i="8"/>
  <c r="Q44" i="8"/>
  <c r="H44" i="8"/>
  <c r="Q43" i="8"/>
  <c r="H43" i="8"/>
  <c r="Q42" i="8"/>
  <c r="H42" i="8"/>
  <c r="Q41" i="8"/>
  <c r="K41" i="8"/>
  <c r="H41" i="8"/>
  <c r="B41" i="8"/>
  <c r="F3" i="9" s="1"/>
  <c r="M3" i="9" s="1"/>
  <c r="J13" i="8"/>
  <c r="C21" i="9" l="1"/>
  <c r="C20" i="9"/>
  <c r="C15" i="9"/>
  <c r="H147" i="8"/>
  <c r="J25" i="8" s="1"/>
  <c r="C13" i="9" s="1"/>
  <c r="A30" i="9"/>
  <c r="Q147" i="8"/>
  <c r="V25" i="8" s="1"/>
  <c r="A82" i="9"/>
  <c r="O3" i="9"/>
  <c r="C9" i="9"/>
  <c r="C24" i="9"/>
  <c r="I3" i="9"/>
  <c r="G3" i="9"/>
  <c r="R3" i="9" s="1"/>
  <c r="K3" i="9"/>
  <c r="J25" i="3"/>
  <c r="U42" i="3"/>
  <c r="K42" i="3"/>
  <c r="AA94" i="3"/>
  <c r="AA93" i="3"/>
  <c r="AA92" i="3"/>
  <c r="AA91" i="3"/>
  <c r="AA90" i="3"/>
  <c r="AA89" i="3"/>
  <c r="AA88" i="3"/>
  <c r="AA87" i="3"/>
  <c r="AA86" i="3"/>
  <c r="AA85" i="3"/>
  <c r="AA84" i="3"/>
  <c r="AA83" i="3"/>
  <c r="AA82" i="3"/>
  <c r="AA81" i="3"/>
  <c r="AA80" i="3"/>
  <c r="AA79" i="3"/>
  <c r="AA78" i="3"/>
  <c r="AA77" i="3"/>
  <c r="AA76" i="3"/>
  <c r="AA75" i="3"/>
  <c r="AA74" i="3"/>
  <c r="AA73" i="3"/>
  <c r="AA72" i="3"/>
  <c r="AA71" i="3"/>
  <c r="AA70" i="3"/>
  <c r="AA69" i="3"/>
  <c r="AA68" i="3"/>
  <c r="AA67" i="3"/>
  <c r="AA66" i="3"/>
  <c r="AA65" i="3"/>
  <c r="AA64" i="3"/>
  <c r="AA63" i="3"/>
  <c r="AA62" i="3"/>
  <c r="AA61" i="3"/>
  <c r="AA60" i="3"/>
  <c r="AA59" i="3"/>
  <c r="AA58" i="3"/>
  <c r="AA57" i="3"/>
  <c r="AA56" i="3"/>
  <c r="AA55" i="3"/>
  <c r="AA54" i="3"/>
  <c r="AA53" i="3"/>
  <c r="AA52" i="3"/>
  <c r="AA51" i="3"/>
  <c r="AA50" i="3"/>
  <c r="AA49" i="3"/>
  <c r="AA48" i="3"/>
  <c r="AA47" i="3"/>
  <c r="AA46" i="3"/>
  <c r="AA45" i="3"/>
  <c r="AA44" i="3"/>
  <c r="AA43" i="3"/>
  <c r="AA42" i="3"/>
  <c r="C16" i="9" l="1"/>
  <c r="J30" i="8" s="1"/>
  <c r="C14" i="9"/>
  <c r="C17" i="9" s="1"/>
  <c r="J32" i="8" s="1"/>
  <c r="C22" i="9"/>
  <c r="AA95" i="3"/>
  <c r="J26" i="3" s="1"/>
  <c r="V4" i="9" s="1"/>
  <c r="U11" i="3"/>
  <c r="J28" i="3" l="1"/>
  <c r="C23" i="9"/>
  <c r="J31" i="8" s="1"/>
  <c r="C14" i="2"/>
  <c r="C18" i="2"/>
  <c r="C12" i="2"/>
  <c r="C11" i="2"/>
  <c r="C15" i="2" l="1"/>
  <c r="C21" i="2"/>
  <c r="C20" i="2"/>
  <c r="Q94" i="3"/>
  <c r="Q93" i="3"/>
  <c r="Q92" i="3"/>
  <c r="Q91" i="3"/>
  <c r="Q90" i="3"/>
  <c r="Q89" i="3"/>
  <c r="Q88" i="3"/>
  <c r="Q87" i="3"/>
  <c r="Q86" i="3"/>
  <c r="Q85" i="3"/>
  <c r="Q84" i="3"/>
  <c r="Q83" i="3"/>
  <c r="Q82" i="3"/>
  <c r="Q81" i="3"/>
  <c r="Q80" i="3"/>
  <c r="Q79" i="3"/>
  <c r="Q78" i="3"/>
  <c r="Q77" i="3"/>
  <c r="Q76" i="3"/>
  <c r="Q75" i="3"/>
  <c r="Q74" i="3"/>
  <c r="Q73" i="3"/>
  <c r="Q72" i="3"/>
  <c r="Q71" i="3"/>
  <c r="Q70" i="3"/>
  <c r="Q69" i="3"/>
  <c r="Q68" i="3"/>
  <c r="Q67" i="3"/>
  <c r="Q66" i="3"/>
  <c r="Q65" i="3"/>
  <c r="Q64" i="3"/>
  <c r="Q63" i="3"/>
  <c r="Q62" i="3"/>
  <c r="Q61" i="3"/>
  <c r="Q60" i="3"/>
  <c r="Q59" i="3"/>
  <c r="Q58" i="3"/>
  <c r="Q57" i="3"/>
  <c r="Q56" i="3"/>
  <c r="Q55" i="3"/>
  <c r="Q54" i="3"/>
  <c r="Q53" i="3"/>
  <c r="Q52" i="3"/>
  <c r="Q51" i="3"/>
  <c r="Q50" i="3"/>
  <c r="Q49" i="3"/>
  <c r="Q48" i="3"/>
  <c r="Q47" i="3"/>
  <c r="Q46" i="3"/>
  <c r="Q45" i="3"/>
  <c r="Q44" i="3"/>
  <c r="Q43" i="3"/>
  <c r="Q42" i="3"/>
  <c r="J18" i="3"/>
  <c r="C17" i="2" l="1"/>
  <c r="J33" i="3" s="1"/>
  <c r="U43" i="3"/>
  <c r="U44" i="3" s="1"/>
  <c r="U45" i="3" s="1"/>
  <c r="U46" i="3" s="1"/>
  <c r="U47" i="3" s="1"/>
  <c r="U48" i="3" s="1"/>
  <c r="U49" i="3" s="1"/>
  <c r="U50" i="3" s="1"/>
  <c r="U51" i="3" s="1"/>
  <c r="U52" i="3" s="1"/>
  <c r="U53" i="3" s="1"/>
  <c r="U54" i="3" s="1"/>
  <c r="U55" i="3" s="1"/>
  <c r="U56" i="3" s="1"/>
  <c r="U57" i="3" s="1"/>
  <c r="U58" i="3" s="1"/>
  <c r="U59" i="3" s="1"/>
  <c r="U60" i="3" s="1"/>
  <c r="U61" i="3" s="1"/>
  <c r="U62" i="3" s="1"/>
  <c r="U63" i="3" s="1"/>
  <c r="U64" i="3" s="1"/>
  <c r="U65" i="3" s="1"/>
  <c r="U66" i="3" s="1"/>
  <c r="U67" i="3" s="1"/>
  <c r="U68" i="3" s="1"/>
  <c r="U69" i="3" s="1"/>
  <c r="U70" i="3" s="1"/>
  <c r="U71" i="3" s="1"/>
  <c r="U72" i="3" s="1"/>
  <c r="U73" i="3" s="1"/>
  <c r="U74" i="3" s="1"/>
  <c r="U75" i="3" s="1"/>
  <c r="U76" i="3" s="1"/>
  <c r="U77" i="3" s="1"/>
  <c r="U78" i="3" s="1"/>
  <c r="U79" i="3" s="1"/>
  <c r="U80" i="3" s="1"/>
  <c r="U81" i="3" s="1"/>
  <c r="U82" i="3" s="1"/>
  <c r="U83" i="3" s="1"/>
  <c r="U84" i="3" s="1"/>
  <c r="U85" i="3" s="1"/>
  <c r="U86" i="3" s="1"/>
  <c r="U87" i="3" s="1"/>
  <c r="U88" i="3" s="1"/>
  <c r="U89" i="3" s="1"/>
  <c r="U90" i="3" s="1"/>
  <c r="U91" i="3" s="1"/>
  <c r="U92" i="3" s="1"/>
  <c r="U93" i="3" s="1"/>
  <c r="U94" i="3" s="1"/>
  <c r="C22" i="2"/>
  <c r="Q95" i="3"/>
  <c r="U21" i="3" s="1"/>
  <c r="V3" i="9" s="1"/>
  <c r="F1" i="6"/>
  <c r="C24" i="2" l="1"/>
  <c r="K42" i="8"/>
  <c r="K43" i="8" s="1"/>
  <c r="K44" i="8" s="1"/>
  <c r="K45" i="8" s="1"/>
  <c r="K46" i="8" s="1"/>
  <c r="K47" i="8" s="1"/>
  <c r="K48" i="8" s="1"/>
  <c r="K49" i="8" s="1"/>
  <c r="K50" i="8" s="1"/>
  <c r="K51" i="8" s="1"/>
  <c r="K52" i="8" s="1"/>
  <c r="K53" i="8" s="1"/>
  <c r="K54" i="8" s="1"/>
  <c r="K55" i="8" s="1"/>
  <c r="K56" i="8" s="1"/>
  <c r="K57" i="8" s="1"/>
  <c r="K58" i="8" s="1"/>
  <c r="K59" i="8" s="1"/>
  <c r="K60" i="8" s="1"/>
  <c r="K61" i="8" s="1"/>
  <c r="K62" i="8" s="1"/>
  <c r="K63" i="8" s="1"/>
  <c r="K64" i="8" s="1"/>
  <c r="K65" i="8" s="1"/>
  <c r="K66" i="8" s="1"/>
  <c r="K67" i="8" s="1"/>
  <c r="K68" i="8" s="1"/>
  <c r="K69" i="8" s="1"/>
  <c r="K70" i="8" s="1"/>
  <c r="K71" i="8" s="1"/>
  <c r="K72" i="8" s="1"/>
  <c r="K73" i="8" s="1"/>
  <c r="K74" i="8" s="1"/>
  <c r="K75" i="8" s="1"/>
  <c r="K76" i="8" s="1"/>
  <c r="K77" i="8" s="1"/>
  <c r="K78" i="8" s="1"/>
  <c r="K79" i="8" s="1"/>
  <c r="K80" i="8" s="1"/>
  <c r="K81" i="8" s="1"/>
  <c r="K82" i="8" s="1"/>
  <c r="K83" i="8" s="1"/>
  <c r="K84" i="8" s="1"/>
  <c r="K85" i="8" s="1"/>
  <c r="K86" i="8" s="1"/>
  <c r="K87" i="8" s="1"/>
  <c r="K88" i="8" s="1"/>
  <c r="K89" i="8" s="1"/>
  <c r="K90" i="8" s="1"/>
  <c r="K91" i="8" s="1"/>
  <c r="K92" i="8" s="1"/>
  <c r="K93" i="8" s="1"/>
  <c r="K94" i="8" s="1"/>
  <c r="K95" i="8" s="1"/>
  <c r="K96" i="8" s="1"/>
  <c r="K97" i="8" s="1"/>
  <c r="K98" i="8" s="1"/>
  <c r="K99" i="8" s="1"/>
  <c r="K100" i="8" s="1"/>
  <c r="K101" i="8" s="1"/>
  <c r="K102" i="8" s="1"/>
  <c r="K103" i="8" s="1"/>
  <c r="K104" i="8" s="1"/>
  <c r="K105" i="8" s="1"/>
  <c r="K106" i="8" s="1"/>
  <c r="K107" i="8" s="1"/>
  <c r="K108" i="8" s="1"/>
  <c r="K109" i="8" s="1"/>
  <c r="K110" i="8" s="1"/>
  <c r="K111" i="8" s="1"/>
  <c r="K112" i="8" s="1"/>
  <c r="K113" i="8" s="1"/>
  <c r="K114" i="8" s="1"/>
  <c r="K115" i="8" s="1"/>
  <c r="K116" i="8" s="1"/>
  <c r="K117" i="8" s="1"/>
  <c r="K118" i="8" s="1"/>
  <c r="K119" i="8" s="1"/>
  <c r="K120" i="8" s="1"/>
  <c r="K121" i="8" s="1"/>
  <c r="K122" i="8" s="1"/>
  <c r="K123" i="8" s="1"/>
  <c r="K124" i="8" s="1"/>
  <c r="K125" i="8" s="1"/>
  <c r="K126" i="8" s="1"/>
  <c r="K127" i="8" s="1"/>
  <c r="K128" i="8" s="1"/>
  <c r="K129" i="8" s="1"/>
  <c r="K130" i="8" s="1"/>
  <c r="K131" i="8" s="1"/>
  <c r="K132" i="8" s="1"/>
  <c r="K133" i="8" s="1"/>
  <c r="K134" i="8" s="1"/>
  <c r="K135" i="8" s="1"/>
  <c r="K136" i="8" s="1"/>
  <c r="K137" i="8" s="1"/>
  <c r="K138" i="8" s="1"/>
  <c r="K139" i="8" s="1"/>
  <c r="K140" i="8" s="1"/>
  <c r="K141" i="8" s="1"/>
  <c r="K142" i="8" s="1"/>
  <c r="K143" i="8" s="1"/>
  <c r="K144" i="8" s="1"/>
  <c r="K145" i="8" s="1"/>
  <c r="K146" i="8" s="1"/>
  <c r="B42" i="8"/>
  <c r="A31" i="9" s="1"/>
  <c r="C13" i="2"/>
  <c r="C16" i="2" s="1"/>
  <c r="J20" i="3"/>
  <c r="B42" i="3"/>
  <c r="H42" i="3"/>
  <c r="A31" i="2" s="1"/>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A80" i="2" s="1"/>
  <c r="H92" i="3"/>
  <c r="A81" i="2" s="1"/>
  <c r="H93" i="3"/>
  <c r="A82" i="2" s="1"/>
  <c r="H94" i="3"/>
  <c r="A83" i="2" s="1"/>
  <c r="B43" i="8" l="1"/>
  <c r="A32" i="9" s="1"/>
  <c r="F4" i="9"/>
  <c r="U20" i="3"/>
  <c r="H95" i="3"/>
  <c r="J21" i="3" s="1"/>
  <c r="H49" i="2"/>
  <c r="S49" i="2" s="1"/>
  <c r="J49" i="2"/>
  <c r="S102" i="2" s="1"/>
  <c r="L49" i="2"/>
  <c r="S155" i="2" s="1"/>
  <c r="N49" i="2"/>
  <c r="S208" i="2" s="1"/>
  <c r="P49" i="2"/>
  <c r="S261" i="2" s="1"/>
  <c r="H50" i="2"/>
  <c r="S50" i="2" s="1"/>
  <c r="J50" i="2"/>
  <c r="S103" i="2" s="1"/>
  <c r="L50" i="2"/>
  <c r="S156" i="2" s="1"/>
  <c r="N50" i="2"/>
  <c r="S209" i="2" s="1"/>
  <c r="P50" i="2"/>
  <c r="S262" i="2" s="1"/>
  <c r="H51" i="2"/>
  <c r="S51" i="2" s="1"/>
  <c r="J51" i="2"/>
  <c r="S104" i="2" s="1"/>
  <c r="L51" i="2"/>
  <c r="S157" i="2" s="1"/>
  <c r="N51" i="2"/>
  <c r="S210" i="2" s="1"/>
  <c r="P51" i="2"/>
  <c r="S263" i="2" s="1"/>
  <c r="H52" i="2"/>
  <c r="S52" i="2" s="1"/>
  <c r="J52" i="2"/>
  <c r="S105" i="2" s="1"/>
  <c r="L52" i="2"/>
  <c r="S158" i="2" s="1"/>
  <c r="N52" i="2"/>
  <c r="S211" i="2" s="1"/>
  <c r="P52" i="2"/>
  <c r="S264" i="2" s="1"/>
  <c r="H53" i="2"/>
  <c r="S53" i="2" s="1"/>
  <c r="J53" i="2"/>
  <c r="S106" i="2" s="1"/>
  <c r="L53" i="2"/>
  <c r="S159" i="2" s="1"/>
  <c r="N53" i="2"/>
  <c r="S212" i="2" s="1"/>
  <c r="P53" i="2"/>
  <c r="S265" i="2" s="1"/>
  <c r="H54" i="2"/>
  <c r="S54" i="2" s="1"/>
  <c r="J54" i="2"/>
  <c r="S107" i="2" s="1"/>
  <c r="L54" i="2"/>
  <c r="S160" i="2" s="1"/>
  <c r="N54" i="2"/>
  <c r="S213" i="2" s="1"/>
  <c r="P54" i="2"/>
  <c r="S266" i="2" s="1"/>
  <c r="H55" i="2"/>
  <c r="S55" i="2" s="1"/>
  <c r="J55" i="2"/>
  <c r="S108" i="2" s="1"/>
  <c r="L55" i="2"/>
  <c r="S161" i="2" s="1"/>
  <c r="N55" i="2"/>
  <c r="S214" i="2" s="1"/>
  <c r="P55" i="2"/>
  <c r="S267" i="2" s="1"/>
  <c r="H56" i="2"/>
  <c r="S56" i="2" s="1"/>
  <c r="J56" i="2"/>
  <c r="S109" i="2" s="1"/>
  <c r="L56" i="2"/>
  <c r="S162" i="2" s="1"/>
  <c r="N56" i="2"/>
  <c r="S215" i="2" s="1"/>
  <c r="P56" i="2"/>
  <c r="S268" i="2" s="1"/>
  <c r="H4" i="2"/>
  <c r="S4" i="2" s="1"/>
  <c r="J4" i="2"/>
  <c r="S58" i="2" s="1"/>
  <c r="L4" i="2"/>
  <c r="S111" i="2" s="1"/>
  <c r="N4" i="2"/>
  <c r="S164" i="2" s="1"/>
  <c r="P4" i="2"/>
  <c r="S217" i="2" s="1"/>
  <c r="H5" i="2"/>
  <c r="S5" i="2" s="1"/>
  <c r="J5" i="2"/>
  <c r="S59" i="2" s="1"/>
  <c r="L5" i="2"/>
  <c r="S112" i="2" s="1"/>
  <c r="N5" i="2"/>
  <c r="S165" i="2" s="1"/>
  <c r="P5" i="2"/>
  <c r="S218" i="2" s="1"/>
  <c r="H6" i="2"/>
  <c r="S6" i="2" s="1"/>
  <c r="J6" i="2"/>
  <c r="S60" i="2" s="1"/>
  <c r="L6" i="2"/>
  <c r="S113" i="2" s="1"/>
  <c r="N6" i="2"/>
  <c r="S166" i="2" s="1"/>
  <c r="P6" i="2"/>
  <c r="S219" i="2" s="1"/>
  <c r="H7" i="2"/>
  <c r="S7" i="2" s="1"/>
  <c r="J7" i="2"/>
  <c r="S61" i="2" s="1"/>
  <c r="L7" i="2"/>
  <c r="S114" i="2" s="1"/>
  <c r="N7" i="2"/>
  <c r="S167" i="2" s="1"/>
  <c r="P7" i="2"/>
  <c r="S220" i="2" s="1"/>
  <c r="H8" i="2"/>
  <c r="S8" i="2" s="1"/>
  <c r="J8" i="2"/>
  <c r="S62" i="2" s="1"/>
  <c r="L8" i="2"/>
  <c r="S115" i="2" s="1"/>
  <c r="N8" i="2"/>
  <c r="S168" i="2" s="1"/>
  <c r="P8" i="2"/>
  <c r="S221" i="2" s="1"/>
  <c r="H9" i="2"/>
  <c r="S9" i="2" s="1"/>
  <c r="J9" i="2"/>
  <c r="S63" i="2" s="1"/>
  <c r="L9" i="2"/>
  <c r="S116" i="2" s="1"/>
  <c r="N9" i="2"/>
  <c r="S169" i="2" s="1"/>
  <c r="P9" i="2"/>
  <c r="S222" i="2" s="1"/>
  <c r="H10" i="2"/>
  <c r="S10" i="2" s="1"/>
  <c r="J10" i="2"/>
  <c r="S64" i="2" s="1"/>
  <c r="L10" i="2"/>
  <c r="S117" i="2" s="1"/>
  <c r="N10" i="2"/>
  <c r="S170" i="2" s="1"/>
  <c r="P10" i="2"/>
  <c r="S223" i="2" s="1"/>
  <c r="H11" i="2"/>
  <c r="S11" i="2" s="1"/>
  <c r="J11" i="2"/>
  <c r="S65" i="2" s="1"/>
  <c r="L11" i="2"/>
  <c r="S118" i="2" s="1"/>
  <c r="N11" i="2"/>
  <c r="S171" i="2" s="1"/>
  <c r="P11" i="2"/>
  <c r="S224" i="2" s="1"/>
  <c r="H12" i="2"/>
  <c r="S12" i="2" s="1"/>
  <c r="J12" i="2"/>
  <c r="S66" i="2" s="1"/>
  <c r="L12" i="2"/>
  <c r="S119" i="2" s="1"/>
  <c r="N12" i="2"/>
  <c r="S172" i="2" s="1"/>
  <c r="P12" i="2"/>
  <c r="S225" i="2" s="1"/>
  <c r="H13" i="2"/>
  <c r="S13" i="2" s="1"/>
  <c r="J13" i="2"/>
  <c r="S67" i="2" s="1"/>
  <c r="L13" i="2"/>
  <c r="S120" i="2" s="1"/>
  <c r="N13" i="2"/>
  <c r="S173" i="2" s="1"/>
  <c r="P13" i="2"/>
  <c r="S226" i="2" s="1"/>
  <c r="H14" i="2"/>
  <c r="S14" i="2" s="1"/>
  <c r="J14" i="2"/>
  <c r="S68" i="2" s="1"/>
  <c r="L14" i="2"/>
  <c r="S121" i="2" s="1"/>
  <c r="N14" i="2"/>
  <c r="S174" i="2" s="1"/>
  <c r="P14" i="2"/>
  <c r="S227" i="2" s="1"/>
  <c r="H15" i="2"/>
  <c r="S15" i="2" s="1"/>
  <c r="J15" i="2"/>
  <c r="S69" i="2" s="1"/>
  <c r="L15" i="2"/>
  <c r="S122" i="2" s="1"/>
  <c r="N15" i="2"/>
  <c r="S175" i="2" s="1"/>
  <c r="P15" i="2"/>
  <c r="S228" i="2" s="1"/>
  <c r="H16" i="2"/>
  <c r="S16" i="2" s="1"/>
  <c r="J16" i="2"/>
  <c r="S70" i="2" s="1"/>
  <c r="L16" i="2"/>
  <c r="S123" i="2" s="1"/>
  <c r="N16" i="2"/>
  <c r="S176" i="2" s="1"/>
  <c r="P16" i="2"/>
  <c r="S229" i="2" s="1"/>
  <c r="H17" i="2"/>
  <c r="S17" i="2" s="1"/>
  <c r="J17" i="2"/>
  <c r="S71" i="2" s="1"/>
  <c r="L17" i="2"/>
  <c r="S124" i="2" s="1"/>
  <c r="N17" i="2"/>
  <c r="S177" i="2" s="1"/>
  <c r="P17" i="2"/>
  <c r="S230" i="2" s="1"/>
  <c r="H18" i="2"/>
  <c r="S18" i="2" s="1"/>
  <c r="J18" i="2"/>
  <c r="S72" i="2" s="1"/>
  <c r="L18" i="2"/>
  <c r="S125" i="2" s="1"/>
  <c r="N18" i="2"/>
  <c r="S178" i="2" s="1"/>
  <c r="P18" i="2"/>
  <c r="S231" i="2" s="1"/>
  <c r="H19" i="2"/>
  <c r="S19" i="2" s="1"/>
  <c r="J19" i="2"/>
  <c r="S73" i="2" s="1"/>
  <c r="L19" i="2"/>
  <c r="S126" i="2" s="1"/>
  <c r="N19" i="2"/>
  <c r="S179" i="2" s="1"/>
  <c r="P19" i="2"/>
  <c r="S232" i="2" s="1"/>
  <c r="H20" i="2"/>
  <c r="S20" i="2" s="1"/>
  <c r="J20" i="2"/>
  <c r="S74" i="2" s="1"/>
  <c r="L20" i="2"/>
  <c r="S127" i="2" s="1"/>
  <c r="N20" i="2"/>
  <c r="S180" i="2" s="1"/>
  <c r="P20" i="2"/>
  <c r="S233" i="2" s="1"/>
  <c r="H21" i="2"/>
  <c r="S21" i="2" s="1"/>
  <c r="J21" i="2"/>
  <c r="S75" i="2" s="1"/>
  <c r="L21" i="2"/>
  <c r="S128" i="2" s="1"/>
  <c r="N21" i="2"/>
  <c r="S181" i="2" s="1"/>
  <c r="P21" i="2"/>
  <c r="S234" i="2" s="1"/>
  <c r="H22" i="2"/>
  <c r="S22" i="2" s="1"/>
  <c r="J22" i="2"/>
  <c r="S76" i="2" s="1"/>
  <c r="L22" i="2"/>
  <c r="S129" i="2" s="1"/>
  <c r="N22" i="2"/>
  <c r="S182" i="2" s="1"/>
  <c r="P22" i="2"/>
  <c r="S235" i="2" s="1"/>
  <c r="H23" i="2"/>
  <c r="S23" i="2" s="1"/>
  <c r="J23" i="2"/>
  <c r="S77" i="2" s="1"/>
  <c r="L23" i="2"/>
  <c r="S130" i="2" s="1"/>
  <c r="N23" i="2"/>
  <c r="S183" i="2" s="1"/>
  <c r="P23" i="2"/>
  <c r="S236" i="2" s="1"/>
  <c r="H24" i="2"/>
  <c r="S24" i="2" s="1"/>
  <c r="J24" i="2"/>
  <c r="S78" i="2" s="1"/>
  <c r="L24" i="2"/>
  <c r="S131" i="2" s="1"/>
  <c r="N24" i="2"/>
  <c r="S184" i="2" s="1"/>
  <c r="P24" i="2"/>
  <c r="S237" i="2" s="1"/>
  <c r="H26" i="2"/>
  <c r="S26" i="2" s="1"/>
  <c r="J26" i="2"/>
  <c r="S79" i="2" s="1"/>
  <c r="L26" i="2"/>
  <c r="S132" i="2" s="1"/>
  <c r="N26" i="2"/>
  <c r="S185" i="2" s="1"/>
  <c r="P26" i="2"/>
  <c r="S238" i="2" s="1"/>
  <c r="H27" i="2"/>
  <c r="S27" i="2" s="1"/>
  <c r="J27" i="2"/>
  <c r="S80" i="2" s="1"/>
  <c r="L27" i="2"/>
  <c r="S133" i="2" s="1"/>
  <c r="N27" i="2"/>
  <c r="S186" i="2" s="1"/>
  <c r="P27" i="2"/>
  <c r="S239" i="2" s="1"/>
  <c r="H28" i="2"/>
  <c r="S28" i="2" s="1"/>
  <c r="J28" i="2"/>
  <c r="S81" i="2" s="1"/>
  <c r="L28" i="2"/>
  <c r="S134" i="2" s="1"/>
  <c r="N28" i="2"/>
  <c r="S187" i="2" s="1"/>
  <c r="P28" i="2"/>
  <c r="S240" i="2" s="1"/>
  <c r="H29" i="2"/>
  <c r="S29" i="2" s="1"/>
  <c r="J29" i="2"/>
  <c r="S82" i="2" s="1"/>
  <c r="L29" i="2"/>
  <c r="S135" i="2" s="1"/>
  <c r="N29" i="2"/>
  <c r="S188" i="2" s="1"/>
  <c r="P29" i="2"/>
  <c r="S241" i="2" s="1"/>
  <c r="H30" i="2"/>
  <c r="S30" i="2" s="1"/>
  <c r="J30" i="2"/>
  <c r="S83" i="2" s="1"/>
  <c r="L30" i="2"/>
  <c r="S136" i="2" s="1"/>
  <c r="N30" i="2"/>
  <c r="S189" i="2" s="1"/>
  <c r="P30" i="2"/>
  <c r="S242" i="2" s="1"/>
  <c r="H31" i="2"/>
  <c r="S31" i="2" s="1"/>
  <c r="J31" i="2"/>
  <c r="S84" i="2" s="1"/>
  <c r="L31" i="2"/>
  <c r="S137" i="2" s="1"/>
  <c r="N31" i="2"/>
  <c r="S190" i="2" s="1"/>
  <c r="P31" i="2"/>
  <c r="S243" i="2" s="1"/>
  <c r="H32" i="2"/>
  <c r="S32" i="2" s="1"/>
  <c r="J32" i="2"/>
  <c r="S85" i="2" s="1"/>
  <c r="L32" i="2"/>
  <c r="S138" i="2" s="1"/>
  <c r="N32" i="2"/>
  <c r="S191" i="2" s="1"/>
  <c r="P32" i="2"/>
  <c r="S244" i="2" s="1"/>
  <c r="H33" i="2"/>
  <c r="S33" i="2" s="1"/>
  <c r="J33" i="2"/>
  <c r="S86" i="2" s="1"/>
  <c r="L33" i="2"/>
  <c r="S139" i="2" s="1"/>
  <c r="N33" i="2"/>
  <c r="S192" i="2" s="1"/>
  <c r="P33" i="2"/>
  <c r="S245" i="2" s="1"/>
  <c r="H34" i="2"/>
  <c r="S34" i="2" s="1"/>
  <c r="J34" i="2"/>
  <c r="S87" i="2" s="1"/>
  <c r="L34" i="2"/>
  <c r="S140" i="2" s="1"/>
  <c r="N34" i="2"/>
  <c r="S193" i="2" s="1"/>
  <c r="P34" i="2"/>
  <c r="S246" i="2" s="1"/>
  <c r="H35" i="2"/>
  <c r="S35" i="2" s="1"/>
  <c r="J35" i="2"/>
  <c r="S88" i="2" s="1"/>
  <c r="L35" i="2"/>
  <c r="S141" i="2" s="1"/>
  <c r="N35" i="2"/>
  <c r="S194" i="2" s="1"/>
  <c r="P35" i="2"/>
  <c r="S247" i="2" s="1"/>
  <c r="H36" i="2"/>
  <c r="S36" i="2" s="1"/>
  <c r="J36" i="2"/>
  <c r="S89" i="2" s="1"/>
  <c r="L36" i="2"/>
  <c r="S142" i="2" s="1"/>
  <c r="N36" i="2"/>
  <c r="S195" i="2" s="1"/>
  <c r="P36" i="2"/>
  <c r="S248" i="2" s="1"/>
  <c r="H37" i="2"/>
  <c r="S37" i="2" s="1"/>
  <c r="J37" i="2"/>
  <c r="S90" i="2" s="1"/>
  <c r="L37" i="2"/>
  <c r="S143" i="2" s="1"/>
  <c r="N37" i="2"/>
  <c r="S196" i="2" s="1"/>
  <c r="P37" i="2"/>
  <c r="S249" i="2" s="1"/>
  <c r="H38" i="2"/>
  <c r="S38" i="2" s="1"/>
  <c r="J38" i="2"/>
  <c r="S91" i="2" s="1"/>
  <c r="L38" i="2"/>
  <c r="S144" i="2" s="1"/>
  <c r="N38" i="2"/>
  <c r="S197" i="2" s="1"/>
  <c r="P38" i="2"/>
  <c r="S250" i="2" s="1"/>
  <c r="H39" i="2"/>
  <c r="S39" i="2" s="1"/>
  <c r="J39" i="2"/>
  <c r="S92" i="2" s="1"/>
  <c r="L39" i="2"/>
  <c r="S145" i="2" s="1"/>
  <c r="N39" i="2"/>
  <c r="S198" i="2" s="1"/>
  <c r="P39" i="2"/>
  <c r="S251" i="2" s="1"/>
  <c r="H40" i="2"/>
  <c r="S40" i="2" s="1"/>
  <c r="J40" i="2"/>
  <c r="S93" i="2" s="1"/>
  <c r="L40" i="2"/>
  <c r="S146" i="2" s="1"/>
  <c r="N40" i="2"/>
  <c r="S199" i="2" s="1"/>
  <c r="P40" i="2"/>
  <c r="S252" i="2" s="1"/>
  <c r="H41" i="2"/>
  <c r="S41" i="2" s="1"/>
  <c r="J41" i="2"/>
  <c r="S94" i="2" s="1"/>
  <c r="L41" i="2"/>
  <c r="S147" i="2" s="1"/>
  <c r="N41" i="2"/>
  <c r="S200" i="2" s="1"/>
  <c r="P41" i="2"/>
  <c r="S253" i="2" s="1"/>
  <c r="H42" i="2"/>
  <c r="S42" i="2" s="1"/>
  <c r="J42" i="2"/>
  <c r="S95" i="2" s="1"/>
  <c r="L42" i="2"/>
  <c r="S148" i="2" s="1"/>
  <c r="N42" i="2"/>
  <c r="S201" i="2" s="1"/>
  <c r="P42" i="2"/>
  <c r="S254" i="2" s="1"/>
  <c r="H43" i="2"/>
  <c r="S43" i="2" s="1"/>
  <c r="J43" i="2"/>
  <c r="S96" i="2" s="1"/>
  <c r="L43" i="2"/>
  <c r="S149" i="2" s="1"/>
  <c r="N43" i="2"/>
  <c r="S202" i="2" s="1"/>
  <c r="P43" i="2"/>
  <c r="S255" i="2" s="1"/>
  <c r="H44" i="2"/>
  <c r="S44" i="2" s="1"/>
  <c r="J44" i="2"/>
  <c r="S97" i="2" s="1"/>
  <c r="L44" i="2"/>
  <c r="S150" i="2" s="1"/>
  <c r="N44" i="2"/>
  <c r="S203" i="2" s="1"/>
  <c r="P44" i="2"/>
  <c r="S256" i="2" s="1"/>
  <c r="H45" i="2"/>
  <c r="S45" i="2" s="1"/>
  <c r="J45" i="2"/>
  <c r="S98" i="2" s="1"/>
  <c r="L45" i="2"/>
  <c r="S151" i="2" s="1"/>
  <c r="N45" i="2"/>
  <c r="S204" i="2" s="1"/>
  <c r="P45" i="2"/>
  <c r="S257" i="2" s="1"/>
  <c r="H46" i="2"/>
  <c r="S46" i="2" s="1"/>
  <c r="J46" i="2"/>
  <c r="S99" i="2" s="1"/>
  <c r="L46" i="2"/>
  <c r="S152" i="2" s="1"/>
  <c r="N46" i="2"/>
  <c r="S205" i="2" s="1"/>
  <c r="P46" i="2"/>
  <c r="S258" i="2" s="1"/>
  <c r="H47" i="2"/>
  <c r="S47" i="2" s="1"/>
  <c r="J47" i="2"/>
  <c r="S100" i="2" s="1"/>
  <c r="L47" i="2"/>
  <c r="S153" i="2" s="1"/>
  <c r="N47" i="2"/>
  <c r="S206" i="2" s="1"/>
  <c r="P47" i="2"/>
  <c r="S259" i="2" s="1"/>
  <c r="H48" i="2"/>
  <c r="S48" i="2" s="1"/>
  <c r="J48" i="2"/>
  <c r="S101" i="2" s="1"/>
  <c r="L48" i="2"/>
  <c r="S154" i="2" s="1"/>
  <c r="N48" i="2"/>
  <c r="S207" i="2" s="1"/>
  <c r="P48" i="2"/>
  <c r="S260" i="2" s="1"/>
  <c r="H3" i="2"/>
  <c r="S3" i="2" s="1"/>
  <c r="J3" i="2"/>
  <c r="S57" i="2" s="1"/>
  <c r="L3" i="2"/>
  <c r="S110" i="2" s="1"/>
  <c r="N3" i="2"/>
  <c r="S163" i="2" s="1"/>
  <c r="P3" i="2"/>
  <c r="S216" i="2" s="1"/>
  <c r="F3" i="2"/>
  <c r="C19" i="9" l="1"/>
  <c r="U23" i="3"/>
  <c r="V2" i="9"/>
  <c r="J23" i="3"/>
  <c r="G4" i="9"/>
  <c r="R4" i="9" s="1"/>
  <c r="M4" i="9"/>
  <c r="I4" i="9"/>
  <c r="K4" i="9"/>
  <c r="O4" i="9"/>
  <c r="B44" i="8"/>
  <c r="A33" i="9" s="1"/>
  <c r="F5" i="9"/>
  <c r="C23" i="2"/>
  <c r="J31" i="3"/>
  <c r="C19" i="2"/>
  <c r="F2" i="6"/>
  <c r="E4" i="6" s="1"/>
  <c r="O3" i="2"/>
  <c r="R216" i="2" s="1"/>
  <c r="G3" i="2"/>
  <c r="R3" i="2" s="1"/>
  <c r="I3" i="2"/>
  <c r="R57" i="2" s="1"/>
  <c r="K3" i="2"/>
  <c r="R110" i="2" s="1"/>
  <c r="M3" i="2"/>
  <c r="R163" i="2" s="1"/>
  <c r="J32" i="3" l="1"/>
  <c r="V6" i="9"/>
  <c r="J24" i="8" s="1"/>
  <c r="V5" i="9"/>
  <c r="J21" i="8" s="1"/>
  <c r="J22" i="8" s="1"/>
  <c r="M5" i="9"/>
  <c r="G5" i="9"/>
  <c r="R5" i="9" s="1"/>
  <c r="K5" i="9"/>
  <c r="I5" i="9"/>
  <c r="O5" i="9"/>
  <c r="B45" i="8"/>
  <c r="A34" i="9" s="1"/>
  <c r="F6" i="9"/>
  <c r="C3" i="2"/>
  <c r="C7" i="2" s="1"/>
  <c r="J27" i="8" l="1"/>
  <c r="V24" i="8"/>
  <c r="V27" i="8" s="1"/>
  <c r="G6" i="9"/>
  <c r="K6" i="9"/>
  <c r="M6" i="9"/>
  <c r="O6" i="9"/>
  <c r="R6" i="9"/>
  <c r="I6" i="9"/>
  <c r="B46" i="8"/>
  <c r="A35" i="9" s="1"/>
  <c r="F7" i="9"/>
  <c r="B43" i="3"/>
  <c r="A32" i="2" s="1"/>
  <c r="K43" i="3"/>
  <c r="K44" i="3" s="1"/>
  <c r="K45" i="3" s="1"/>
  <c r="K46" i="3" s="1"/>
  <c r="K47" i="3" s="1"/>
  <c r="K48" i="3" s="1"/>
  <c r="K49" i="3" s="1"/>
  <c r="K50" i="3" s="1"/>
  <c r="K51" i="3" s="1"/>
  <c r="K52" i="3" s="1"/>
  <c r="K53" i="3" s="1"/>
  <c r="K54" i="3" s="1"/>
  <c r="K55" i="3" s="1"/>
  <c r="K56" i="3" s="1"/>
  <c r="K57" i="3" s="1"/>
  <c r="K58" i="3" s="1"/>
  <c r="K59" i="3" s="1"/>
  <c r="K60" i="3" s="1"/>
  <c r="K61" i="3" s="1"/>
  <c r="K62" i="3" s="1"/>
  <c r="K63" i="3" s="1"/>
  <c r="K64" i="3" s="1"/>
  <c r="K65" i="3" s="1"/>
  <c r="K66" i="3" s="1"/>
  <c r="K67" i="3" s="1"/>
  <c r="K68" i="3" s="1"/>
  <c r="K69" i="3" s="1"/>
  <c r="K70" i="3" s="1"/>
  <c r="K71" i="3" s="1"/>
  <c r="K72" i="3" s="1"/>
  <c r="K73" i="3" s="1"/>
  <c r="K74" i="3" s="1"/>
  <c r="K75" i="3" s="1"/>
  <c r="K76" i="3" s="1"/>
  <c r="K77" i="3" s="1"/>
  <c r="K78" i="3" s="1"/>
  <c r="K79" i="3" s="1"/>
  <c r="K80" i="3" s="1"/>
  <c r="K81" i="3" s="1"/>
  <c r="K82" i="3" s="1"/>
  <c r="K83" i="3" s="1"/>
  <c r="K84" i="3" s="1"/>
  <c r="K85" i="3" s="1"/>
  <c r="K86" i="3" s="1"/>
  <c r="K87" i="3" s="1"/>
  <c r="K88" i="3" s="1"/>
  <c r="K89" i="3" s="1"/>
  <c r="K90" i="3" s="1"/>
  <c r="K91" i="3" s="1"/>
  <c r="K92" i="3" s="1"/>
  <c r="K93" i="3" s="1"/>
  <c r="K94" i="3" s="1"/>
  <c r="C8" i="2"/>
  <c r="C9" i="2" s="1"/>
  <c r="G7" i="9" l="1"/>
  <c r="R7" i="9" s="1"/>
  <c r="I7" i="9"/>
  <c r="K7" i="9"/>
  <c r="M7" i="9"/>
  <c r="O7" i="9"/>
  <c r="B47" i="8"/>
  <c r="A36" i="9" s="1"/>
  <c r="F8" i="9"/>
  <c r="B44" i="3"/>
  <c r="A33" i="2" s="1"/>
  <c r="F4" i="2"/>
  <c r="G4" i="2" s="1"/>
  <c r="R4" i="2" s="1"/>
  <c r="K8" i="9" l="1"/>
  <c r="G8" i="9"/>
  <c r="R8" i="9" s="1"/>
  <c r="I8" i="9"/>
  <c r="O8" i="9"/>
  <c r="M8" i="9"/>
  <c r="B48" i="8"/>
  <c r="A37" i="9" s="1"/>
  <c r="F9" i="9"/>
  <c r="F5" i="2"/>
  <c r="G5" i="2" s="1"/>
  <c r="R5" i="2" s="1"/>
  <c r="B45" i="3"/>
  <c r="A34" i="2" s="1"/>
  <c r="K4" i="2"/>
  <c r="R111" i="2" s="1"/>
  <c r="I4" i="2"/>
  <c r="R58" i="2" s="1"/>
  <c r="O4" i="2"/>
  <c r="R217" i="2" s="1"/>
  <c r="M4" i="2"/>
  <c r="R164" i="2" s="1"/>
  <c r="O9" i="9" l="1"/>
  <c r="M9" i="9"/>
  <c r="I9" i="9"/>
  <c r="K9" i="9"/>
  <c r="G9" i="9"/>
  <c r="R9" i="9" s="1"/>
  <c r="B49" i="8"/>
  <c r="A38" i="9" s="1"/>
  <c r="F10" i="9"/>
  <c r="M5" i="2"/>
  <c r="R165" i="2" s="1"/>
  <c r="O5" i="2"/>
  <c r="R218" i="2" s="1"/>
  <c r="K5" i="2"/>
  <c r="R112" i="2" s="1"/>
  <c r="I5" i="2"/>
  <c r="R59" i="2" s="1"/>
  <c r="F6" i="2"/>
  <c r="K6" i="2" s="1"/>
  <c r="R113" i="2" s="1"/>
  <c r="B46" i="3"/>
  <c r="A35" i="2" s="1"/>
  <c r="O10" i="9" l="1"/>
  <c r="I10" i="9"/>
  <c r="M10" i="9"/>
  <c r="G10" i="9"/>
  <c r="R10" i="9" s="1"/>
  <c r="K10" i="9"/>
  <c r="B50" i="8"/>
  <c r="A39" i="9" s="1"/>
  <c r="F11" i="9"/>
  <c r="F7" i="2"/>
  <c r="G7" i="2" s="1"/>
  <c r="R7" i="2" s="1"/>
  <c r="I6" i="2"/>
  <c r="R60" i="2" s="1"/>
  <c r="G6" i="2"/>
  <c r="R6" i="2" s="1"/>
  <c r="O6" i="2"/>
  <c r="R219" i="2" s="1"/>
  <c r="M6" i="2"/>
  <c r="R166" i="2" s="1"/>
  <c r="B47" i="3"/>
  <c r="A36" i="2" s="1"/>
  <c r="O7" i="2"/>
  <c r="R220" i="2" s="1"/>
  <c r="M7" i="2" l="1"/>
  <c r="R167" i="2" s="1"/>
  <c r="K7" i="2"/>
  <c r="R114" i="2" s="1"/>
  <c r="I7" i="2"/>
  <c r="R61" i="2" s="1"/>
  <c r="B51" i="8"/>
  <c r="A40" i="9" s="1"/>
  <c r="F12" i="9"/>
  <c r="M11" i="9"/>
  <c r="I11" i="9"/>
  <c r="G11" i="9"/>
  <c r="R11" i="9" s="1"/>
  <c r="O11" i="9"/>
  <c r="K11" i="9"/>
  <c r="F8" i="2"/>
  <c r="O8" i="2" s="1"/>
  <c r="R221" i="2" s="1"/>
  <c r="B48" i="3"/>
  <c r="A37" i="2" s="1"/>
  <c r="K12" i="9" l="1"/>
  <c r="O12" i="9"/>
  <c r="G12" i="9"/>
  <c r="R12" i="9" s="1"/>
  <c r="I12" i="9"/>
  <c r="M12" i="9"/>
  <c r="B52" i="8"/>
  <c r="A41" i="9" s="1"/>
  <c r="F13" i="9"/>
  <c r="I8" i="2"/>
  <c r="R62" i="2" s="1"/>
  <c r="M8" i="2"/>
  <c r="R168" i="2" s="1"/>
  <c r="K8" i="2"/>
  <c r="R115" i="2" s="1"/>
  <c r="G8" i="2"/>
  <c r="R8" i="2" s="1"/>
  <c r="B49" i="3"/>
  <c r="A38" i="2" s="1"/>
  <c r="F9" i="2"/>
  <c r="I9" i="2" s="1"/>
  <c r="R63" i="2" s="1"/>
  <c r="K13" i="9" l="1"/>
  <c r="G13" i="9"/>
  <c r="R13" i="9" s="1"/>
  <c r="O13" i="9"/>
  <c r="M13" i="9"/>
  <c r="I13" i="9"/>
  <c r="B53" i="8"/>
  <c r="A42" i="9" s="1"/>
  <c r="F14" i="9"/>
  <c r="B50" i="3"/>
  <c r="F10" i="2"/>
  <c r="K10" i="2" s="1"/>
  <c r="R117" i="2" s="1"/>
  <c r="O9" i="2"/>
  <c r="R222" i="2" s="1"/>
  <c r="M9" i="2"/>
  <c r="R169" i="2" s="1"/>
  <c r="K9" i="2"/>
  <c r="R116" i="2" s="1"/>
  <c r="G9" i="2"/>
  <c r="R9" i="2" s="1"/>
  <c r="I10" i="2" l="1"/>
  <c r="R64" i="2" s="1"/>
  <c r="G10" i="2"/>
  <c r="R10" i="2" s="1"/>
  <c r="B54" i="8"/>
  <c r="A43" i="9" s="1"/>
  <c r="F15" i="9"/>
  <c r="G14" i="9"/>
  <c r="R14" i="9" s="1"/>
  <c r="M14" i="9"/>
  <c r="O14" i="9"/>
  <c r="I14" i="9"/>
  <c r="K14" i="9"/>
  <c r="F11" i="2"/>
  <c r="I11" i="2" s="1"/>
  <c r="R65" i="2" s="1"/>
  <c r="A39" i="2"/>
  <c r="M10" i="2"/>
  <c r="R170" i="2" s="1"/>
  <c r="O10" i="2"/>
  <c r="R223" i="2" s="1"/>
  <c r="B51" i="3"/>
  <c r="O11" i="2" l="1"/>
  <c r="R224" i="2" s="1"/>
  <c r="M11" i="2"/>
  <c r="R171" i="2" s="1"/>
  <c r="G11" i="2"/>
  <c r="R11" i="2" s="1"/>
  <c r="K11" i="2"/>
  <c r="R118" i="2" s="1"/>
  <c r="I15" i="9"/>
  <c r="G15" i="9"/>
  <c r="R15" i="9" s="1"/>
  <c r="M15" i="9"/>
  <c r="K15" i="9"/>
  <c r="O15" i="9"/>
  <c r="B55" i="8"/>
  <c r="A44" i="9" s="1"/>
  <c r="F16" i="9"/>
  <c r="F12" i="2"/>
  <c r="G12" i="2" s="1"/>
  <c r="R12" i="2" s="1"/>
  <c r="A40" i="2"/>
  <c r="B52" i="3"/>
  <c r="A41" i="2" s="1"/>
  <c r="O12" i="2" l="1"/>
  <c r="R225" i="2" s="1"/>
  <c r="M12" i="2"/>
  <c r="R172" i="2" s="1"/>
  <c r="I12" i="2"/>
  <c r="R66" i="2" s="1"/>
  <c r="K12" i="2"/>
  <c r="R119" i="2" s="1"/>
  <c r="F13" i="2"/>
  <c r="O13" i="2" s="1"/>
  <c r="R226" i="2" s="1"/>
  <c r="B56" i="8"/>
  <c r="A45" i="9" s="1"/>
  <c r="F17" i="9"/>
  <c r="I16" i="9"/>
  <c r="K16" i="9"/>
  <c r="M16" i="9"/>
  <c r="O16" i="9"/>
  <c r="G16" i="9"/>
  <c r="R16" i="9" s="1"/>
  <c r="B53" i="3"/>
  <c r="A42" i="2" s="1"/>
  <c r="K13" i="2" l="1"/>
  <c r="R120" i="2" s="1"/>
  <c r="M13" i="2"/>
  <c r="R173" i="2" s="1"/>
  <c r="I13" i="2"/>
  <c r="R67" i="2" s="1"/>
  <c r="G13" i="2"/>
  <c r="R13" i="2" s="1"/>
  <c r="F14" i="2"/>
  <c r="I14" i="2" s="1"/>
  <c r="R68" i="2" s="1"/>
  <c r="O17" i="9"/>
  <c r="K17" i="9"/>
  <c r="G17" i="9"/>
  <c r="R17" i="9" s="1"/>
  <c r="I17" i="9"/>
  <c r="M17" i="9"/>
  <c r="B57" i="8"/>
  <c r="A46" i="9" s="1"/>
  <c r="F18" i="9"/>
  <c r="B54" i="3"/>
  <c r="F15" i="2" s="1"/>
  <c r="O14" i="2" l="1"/>
  <c r="R227" i="2" s="1"/>
  <c r="M14" i="2"/>
  <c r="R174" i="2" s="1"/>
  <c r="K14" i="2"/>
  <c r="R121" i="2" s="1"/>
  <c r="G14" i="2"/>
  <c r="R14" i="2" s="1"/>
  <c r="O18" i="9"/>
  <c r="I18" i="9"/>
  <c r="G18" i="9"/>
  <c r="R18" i="9" s="1"/>
  <c r="K18" i="9"/>
  <c r="M18" i="9"/>
  <c r="B58" i="8"/>
  <c r="A47" i="9" s="1"/>
  <c r="F19" i="9"/>
  <c r="B55" i="3"/>
  <c r="F16" i="2" s="1"/>
  <c r="A43" i="2"/>
  <c r="O15" i="2"/>
  <c r="R228" i="2" s="1"/>
  <c r="G15" i="2"/>
  <c r="R15" i="2" s="1"/>
  <c r="I15" i="2"/>
  <c r="R69" i="2" s="1"/>
  <c r="K15" i="2"/>
  <c r="R122" i="2" s="1"/>
  <c r="M15" i="2"/>
  <c r="R175" i="2" s="1"/>
  <c r="I19" i="9" l="1"/>
  <c r="M19" i="9"/>
  <c r="K19" i="9"/>
  <c r="O19" i="9"/>
  <c r="G19" i="9"/>
  <c r="R19" i="9" s="1"/>
  <c r="B59" i="8"/>
  <c r="A48" i="9" s="1"/>
  <c r="F20" i="9"/>
  <c r="B56" i="3"/>
  <c r="F17" i="2" s="1"/>
  <c r="A44" i="2"/>
  <c r="G16" i="2"/>
  <c r="R16" i="2" s="1"/>
  <c r="I16" i="2"/>
  <c r="R70" i="2" s="1"/>
  <c r="K16" i="2"/>
  <c r="R123" i="2" s="1"/>
  <c r="M16" i="2"/>
  <c r="R176" i="2" s="1"/>
  <c r="O16" i="2"/>
  <c r="R229" i="2" s="1"/>
  <c r="K20" i="9" l="1"/>
  <c r="M20" i="9"/>
  <c r="G20" i="9"/>
  <c r="R20" i="9" s="1"/>
  <c r="O20" i="9"/>
  <c r="I20" i="9"/>
  <c r="B60" i="8"/>
  <c r="A49" i="9" s="1"/>
  <c r="F21" i="9"/>
  <c r="B57" i="3"/>
  <c r="F18" i="2" s="1"/>
  <c r="A45" i="2"/>
  <c r="G17" i="2"/>
  <c r="R17" i="2" s="1"/>
  <c r="I17" i="2"/>
  <c r="R71" i="2" s="1"/>
  <c r="K17" i="2"/>
  <c r="R124" i="2" s="1"/>
  <c r="M17" i="2"/>
  <c r="R177" i="2" s="1"/>
  <c r="O17" i="2"/>
  <c r="R230" i="2" s="1"/>
  <c r="B61" i="8" l="1"/>
  <c r="A50" i="9" s="1"/>
  <c r="F22" i="9"/>
  <c r="G21" i="9"/>
  <c r="R21" i="9" s="1"/>
  <c r="O21" i="9"/>
  <c r="I21" i="9"/>
  <c r="K21" i="9"/>
  <c r="M21" i="9"/>
  <c r="B58" i="3"/>
  <c r="F19" i="2" s="1"/>
  <c r="A46" i="2"/>
  <c r="K18" i="2"/>
  <c r="R125" i="2" s="1"/>
  <c r="M18" i="2"/>
  <c r="R178" i="2" s="1"/>
  <c r="O18" i="2"/>
  <c r="R231" i="2" s="1"/>
  <c r="I18" i="2"/>
  <c r="R72" i="2" s="1"/>
  <c r="G18" i="2"/>
  <c r="R18" i="2" s="1"/>
  <c r="G22" i="9" l="1"/>
  <c r="R22" i="9" s="1"/>
  <c r="O22" i="9"/>
  <c r="M22" i="9"/>
  <c r="K22" i="9"/>
  <c r="I22" i="9"/>
  <c r="B62" i="8"/>
  <c r="F23" i="9"/>
  <c r="B59" i="3"/>
  <c r="F20" i="2" s="1"/>
  <c r="A47" i="2"/>
  <c r="G19" i="2"/>
  <c r="R19" i="2" s="1"/>
  <c r="I19" i="2"/>
  <c r="R73" i="2" s="1"/>
  <c r="K19" i="2"/>
  <c r="R126" i="2" s="1"/>
  <c r="M19" i="2"/>
  <c r="R179" i="2" s="1"/>
  <c r="O19" i="2"/>
  <c r="R232" i="2" s="1"/>
  <c r="M23" i="9" l="1"/>
  <c r="K23" i="9"/>
  <c r="I23" i="9"/>
  <c r="G23" i="9"/>
  <c r="R23" i="9" s="1"/>
  <c r="O23" i="9"/>
  <c r="B63" i="8"/>
  <c r="F24" i="9"/>
  <c r="B60" i="3"/>
  <c r="F21" i="2" s="1"/>
  <c r="A48" i="2"/>
  <c r="O20" i="2"/>
  <c r="R233" i="2" s="1"/>
  <c r="M20" i="2"/>
  <c r="R180" i="2" s="1"/>
  <c r="G20" i="2"/>
  <c r="R20" i="2" s="1"/>
  <c r="I20" i="2"/>
  <c r="R74" i="2" s="1"/>
  <c r="K20" i="2"/>
  <c r="R127" i="2" s="1"/>
  <c r="B64" i="8" l="1"/>
  <c r="A53" i="9" s="1"/>
  <c r="F25" i="9"/>
  <c r="K24" i="9"/>
  <c r="G24" i="9"/>
  <c r="R24" i="9" s="1"/>
  <c r="O24" i="9"/>
  <c r="I24" i="9"/>
  <c r="M24" i="9"/>
  <c r="B61" i="3"/>
  <c r="F22" i="2" s="1"/>
  <c r="A49" i="2"/>
  <c r="G21" i="2"/>
  <c r="R21" i="2" s="1"/>
  <c r="I21" i="2"/>
  <c r="R75" i="2" s="1"/>
  <c r="K21" i="2"/>
  <c r="R128" i="2" s="1"/>
  <c r="M21" i="2"/>
  <c r="R181" i="2" s="1"/>
  <c r="O21" i="2"/>
  <c r="R234" i="2" s="1"/>
  <c r="I25" i="9" l="1"/>
  <c r="G25" i="9"/>
  <c r="M25" i="9"/>
  <c r="K25" i="9"/>
  <c r="R25" i="9"/>
  <c r="O25" i="9"/>
  <c r="B65" i="8"/>
  <c r="A54" i="9" s="1"/>
  <c r="F26" i="9"/>
  <c r="B62" i="3"/>
  <c r="F23" i="2" s="1"/>
  <c r="A50" i="2"/>
  <c r="G22" i="2"/>
  <c r="R22" i="2" s="1"/>
  <c r="I22" i="2"/>
  <c r="R76" i="2" s="1"/>
  <c r="K22" i="2"/>
  <c r="R129" i="2" s="1"/>
  <c r="M22" i="2"/>
  <c r="R182" i="2" s="1"/>
  <c r="O22" i="2"/>
  <c r="R235" i="2" s="1"/>
  <c r="M26" i="9" l="1"/>
  <c r="I26" i="9"/>
  <c r="K26" i="9"/>
  <c r="O26" i="9"/>
  <c r="G26" i="9"/>
  <c r="R26" i="9" s="1"/>
  <c r="B66" i="8"/>
  <c r="A55" i="9" s="1"/>
  <c r="F27" i="9"/>
  <c r="B63" i="3"/>
  <c r="F24" i="2" s="1"/>
  <c r="A51" i="2"/>
  <c r="I23" i="2"/>
  <c r="R77" i="2" s="1"/>
  <c r="G23" i="2"/>
  <c r="R23" i="2" s="1"/>
  <c r="K23" i="2"/>
  <c r="R130" i="2" s="1"/>
  <c r="M23" i="2"/>
  <c r="R183" i="2" s="1"/>
  <c r="O23" i="2"/>
  <c r="R236" i="2" s="1"/>
  <c r="O27" i="9" l="1"/>
  <c r="K27" i="9"/>
  <c r="M27" i="9"/>
  <c r="I27" i="9"/>
  <c r="G27" i="9"/>
  <c r="R27" i="9" s="1"/>
  <c r="B67" i="8"/>
  <c r="A56" i="9" s="1"/>
  <c r="F28" i="9"/>
  <c r="B64" i="3"/>
  <c r="F26" i="2" s="1"/>
  <c r="A52" i="2"/>
  <c r="G24" i="2"/>
  <c r="R24" i="2" s="1"/>
  <c r="I24" i="2"/>
  <c r="R78" i="2" s="1"/>
  <c r="K24" i="2"/>
  <c r="R131" i="2" s="1"/>
  <c r="M24" i="2"/>
  <c r="R184" i="2" s="1"/>
  <c r="O24" i="2"/>
  <c r="R237" i="2" s="1"/>
  <c r="G28" i="9" l="1"/>
  <c r="R28" i="9" s="1"/>
  <c r="I28" i="9"/>
  <c r="O28" i="9"/>
  <c r="M28" i="9"/>
  <c r="K28" i="9"/>
  <c r="B68" i="8"/>
  <c r="A57" i="9" s="1"/>
  <c r="F29" i="9"/>
  <c r="B65" i="3"/>
  <c r="F27" i="2" s="1"/>
  <c r="A53" i="2"/>
  <c r="M26" i="2"/>
  <c r="R185" i="2" s="1"/>
  <c r="O26" i="2"/>
  <c r="R238" i="2" s="1"/>
  <c r="K26" i="2"/>
  <c r="R132" i="2" s="1"/>
  <c r="G26" i="2"/>
  <c r="R26" i="2" s="1"/>
  <c r="I26" i="2"/>
  <c r="R79" i="2" s="1"/>
  <c r="M29" i="9" l="1"/>
  <c r="K29" i="9"/>
  <c r="O29" i="9"/>
  <c r="I29" i="9"/>
  <c r="G29" i="9"/>
  <c r="R29" i="9" s="1"/>
  <c r="B69" i="8"/>
  <c r="A58" i="9" s="1"/>
  <c r="F30" i="9"/>
  <c r="B66" i="3"/>
  <c r="A54" i="2"/>
  <c r="G27" i="2"/>
  <c r="R27" i="2" s="1"/>
  <c r="I27" i="2"/>
  <c r="R80" i="2" s="1"/>
  <c r="K27" i="2"/>
  <c r="R133" i="2" s="1"/>
  <c r="M27" i="2"/>
  <c r="R186" i="2" s="1"/>
  <c r="O27" i="2"/>
  <c r="R239" i="2" s="1"/>
  <c r="F28" i="2"/>
  <c r="K30" i="9" l="1"/>
  <c r="I30" i="9"/>
  <c r="G30" i="9"/>
  <c r="R30" i="9" s="1"/>
  <c r="M30" i="9"/>
  <c r="O30" i="9"/>
  <c r="B70" i="8"/>
  <c r="A59" i="9" s="1"/>
  <c r="F31" i="9"/>
  <c r="B67" i="3"/>
  <c r="F29" i="2" s="1"/>
  <c r="A55" i="2"/>
  <c r="G28" i="2"/>
  <c r="R28" i="2" s="1"/>
  <c r="I28" i="2"/>
  <c r="R81" i="2" s="1"/>
  <c r="O28" i="2"/>
  <c r="R240" i="2" s="1"/>
  <c r="K28" i="2"/>
  <c r="R134" i="2" s="1"/>
  <c r="M28" i="2"/>
  <c r="R187" i="2" s="1"/>
  <c r="O31" i="9" l="1"/>
  <c r="M31" i="9"/>
  <c r="G31" i="9"/>
  <c r="R31" i="9" s="1"/>
  <c r="K31" i="9"/>
  <c r="I31" i="9"/>
  <c r="B71" i="8"/>
  <c r="A60" i="9" s="1"/>
  <c r="F32" i="9"/>
  <c r="B68" i="3"/>
  <c r="F30" i="2" s="1"/>
  <c r="A56" i="2"/>
  <c r="G29" i="2"/>
  <c r="R29" i="2" s="1"/>
  <c r="I29" i="2"/>
  <c r="R82" i="2" s="1"/>
  <c r="K29" i="2"/>
  <c r="R135" i="2" s="1"/>
  <c r="M29" i="2"/>
  <c r="R188" i="2" s="1"/>
  <c r="O29" i="2"/>
  <c r="R241" i="2" s="1"/>
  <c r="I32" i="9" l="1"/>
  <c r="K32" i="9"/>
  <c r="O32" i="9"/>
  <c r="M32" i="9"/>
  <c r="G32" i="9"/>
  <c r="R32" i="9" s="1"/>
  <c r="B72" i="8"/>
  <c r="A61" i="9" s="1"/>
  <c r="F33" i="9"/>
  <c r="B69" i="3"/>
  <c r="F31" i="2" s="1"/>
  <c r="A57" i="2"/>
  <c r="G30" i="2"/>
  <c r="R30" i="2" s="1"/>
  <c r="I30" i="2"/>
  <c r="R83" i="2" s="1"/>
  <c r="K30" i="2"/>
  <c r="R136" i="2" s="1"/>
  <c r="M30" i="2"/>
  <c r="R189" i="2" s="1"/>
  <c r="O30" i="2"/>
  <c r="R242" i="2" s="1"/>
  <c r="M33" i="9" l="1"/>
  <c r="I33" i="9"/>
  <c r="O33" i="9"/>
  <c r="G33" i="9"/>
  <c r="R33" i="9" s="1"/>
  <c r="K33" i="9"/>
  <c r="B73" i="8"/>
  <c r="F34" i="9"/>
  <c r="B70" i="3"/>
  <c r="F32" i="2" s="1"/>
  <c r="A58" i="2"/>
  <c r="K31" i="2"/>
  <c r="R137" i="2" s="1"/>
  <c r="M31" i="2"/>
  <c r="R190" i="2" s="1"/>
  <c r="O31" i="2"/>
  <c r="R243" i="2" s="1"/>
  <c r="I31" i="2"/>
  <c r="R84" i="2" s="1"/>
  <c r="G31" i="2"/>
  <c r="R31" i="2" s="1"/>
  <c r="B74" i="8" l="1"/>
  <c r="F35" i="9"/>
  <c r="G34" i="9"/>
  <c r="R34" i="9" s="1"/>
  <c r="O34" i="9"/>
  <c r="K34" i="9"/>
  <c r="M34" i="9"/>
  <c r="I34" i="9"/>
  <c r="B71" i="3"/>
  <c r="F33" i="2" s="1"/>
  <c r="A59" i="2"/>
  <c r="G32" i="2"/>
  <c r="R32" i="2" s="1"/>
  <c r="I32" i="2"/>
  <c r="R85" i="2" s="1"/>
  <c r="K32" i="2"/>
  <c r="R138" i="2" s="1"/>
  <c r="M32" i="2"/>
  <c r="R191" i="2" s="1"/>
  <c r="O32" i="2"/>
  <c r="R244" i="2" s="1"/>
  <c r="G35" i="9" l="1"/>
  <c r="R35" i="9" s="1"/>
  <c r="O35" i="9"/>
  <c r="M35" i="9"/>
  <c r="I35" i="9"/>
  <c r="K35" i="9"/>
  <c r="B75" i="8"/>
  <c r="F36" i="9"/>
  <c r="B72" i="3"/>
  <c r="A60" i="2"/>
  <c r="O33" i="2"/>
  <c r="R245" i="2" s="1"/>
  <c r="M33" i="2"/>
  <c r="R192" i="2" s="1"/>
  <c r="G33" i="2"/>
  <c r="R33" i="2" s="1"/>
  <c r="I33" i="2"/>
  <c r="R86" i="2" s="1"/>
  <c r="K33" i="2"/>
  <c r="R139" i="2" s="1"/>
  <c r="I36" i="9" l="1"/>
  <c r="K36" i="9"/>
  <c r="M36" i="9"/>
  <c r="O36" i="9"/>
  <c r="G36" i="9"/>
  <c r="R36" i="9" s="1"/>
  <c r="B76" i="8"/>
  <c r="F37" i="9"/>
  <c r="B73" i="3"/>
  <c r="F35" i="2" s="1"/>
  <c r="A61" i="2"/>
  <c r="F34" i="2"/>
  <c r="G34" i="2" s="1"/>
  <c r="R34" i="2" s="1"/>
  <c r="M37" i="9" l="1"/>
  <c r="G37" i="9"/>
  <c r="R37" i="9" s="1"/>
  <c r="I37" i="9"/>
  <c r="O37" i="9"/>
  <c r="K37" i="9"/>
  <c r="B77" i="8"/>
  <c r="F38" i="9"/>
  <c r="O34" i="2"/>
  <c r="R246" i="2" s="1"/>
  <c r="K34" i="2"/>
  <c r="R140" i="2" s="1"/>
  <c r="M34" i="2"/>
  <c r="R193" i="2" s="1"/>
  <c r="I34" i="2"/>
  <c r="R87" i="2" s="1"/>
  <c r="B74" i="3"/>
  <c r="F36" i="2" s="1"/>
  <c r="A62" i="2"/>
  <c r="G35" i="2"/>
  <c r="R35" i="2" s="1"/>
  <c r="I35" i="2"/>
  <c r="R88" i="2" s="1"/>
  <c r="K35" i="2"/>
  <c r="R141" i="2" s="1"/>
  <c r="M35" i="2"/>
  <c r="R194" i="2" s="1"/>
  <c r="O35" i="2"/>
  <c r="R247" i="2" s="1"/>
  <c r="G38" i="9" l="1"/>
  <c r="R38" i="9" s="1"/>
  <c r="K38" i="9"/>
  <c r="I38" i="9"/>
  <c r="M38" i="9"/>
  <c r="O38" i="9"/>
  <c r="B78" i="8"/>
  <c r="F39" i="9"/>
  <c r="B75" i="3"/>
  <c r="F37" i="2" s="1"/>
  <c r="A63" i="2"/>
  <c r="I36" i="2"/>
  <c r="R89" i="2" s="1"/>
  <c r="K36" i="2"/>
  <c r="R142" i="2" s="1"/>
  <c r="M36" i="2"/>
  <c r="R195" i="2" s="1"/>
  <c r="O36" i="2"/>
  <c r="R248" i="2" s="1"/>
  <c r="G36" i="2"/>
  <c r="R36" i="2" s="1"/>
  <c r="I39" i="9" l="1"/>
  <c r="G39" i="9"/>
  <c r="R39" i="9" s="1"/>
  <c r="O39" i="9"/>
  <c r="M39" i="9"/>
  <c r="K39" i="9"/>
  <c r="B79" i="8"/>
  <c r="A68" i="9" s="1"/>
  <c r="F40" i="9"/>
  <c r="B76" i="3"/>
  <c r="F38" i="2" s="1"/>
  <c r="A64" i="2"/>
  <c r="G37" i="2"/>
  <c r="R37" i="2" s="1"/>
  <c r="I37" i="2"/>
  <c r="R90" i="2" s="1"/>
  <c r="K37" i="2"/>
  <c r="R143" i="2" s="1"/>
  <c r="M37" i="2"/>
  <c r="R196" i="2" s="1"/>
  <c r="O37" i="2"/>
  <c r="R249" i="2" s="1"/>
  <c r="O40" i="9" l="1"/>
  <c r="M40" i="9"/>
  <c r="K40" i="9"/>
  <c r="I40" i="9"/>
  <c r="G40" i="9"/>
  <c r="R40" i="9" s="1"/>
  <c r="B80" i="8"/>
  <c r="A69" i="9" s="1"/>
  <c r="F41" i="9"/>
  <c r="B77" i="3"/>
  <c r="F39" i="2" s="1"/>
  <c r="A65" i="2"/>
  <c r="M38" i="2"/>
  <c r="R197" i="2" s="1"/>
  <c r="O38" i="2"/>
  <c r="R250" i="2" s="1"/>
  <c r="K38" i="2"/>
  <c r="R144" i="2" s="1"/>
  <c r="G38" i="2"/>
  <c r="R38" i="2" s="1"/>
  <c r="I38" i="2"/>
  <c r="R91" i="2" s="1"/>
  <c r="K41" i="9" l="1"/>
  <c r="M41" i="9"/>
  <c r="O41" i="9"/>
  <c r="I41" i="9"/>
  <c r="G41" i="9"/>
  <c r="R41" i="9" s="1"/>
  <c r="B81" i="8"/>
  <c r="A70" i="9" s="1"/>
  <c r="F42" i="9"/>
  <c r="B78" i="3"/>
  <c r="F40" i="2" s="1"/>
  <c r="A66" i="2"/>
  <c r="G39" i="2"/>
  <c r="R39" i="2" s="1"/>
  <c r="I39" i="2"/>
  <c r="R92" i="2" s="1"/>
  <c r="K39" i="2"/>
  <c r="R145" i="2" s="1"/>
  <c r="M39" i="2"/>
  <c r="R198" i="2" s="1"/>
  <c r="O39" i="2"/>
  <c r="R251" i="2" s="1"/>
  <c r="B82" i="8" l="1"/>
  <c r="A71" i="9" s="1"/>
  <c r="F43" i="9"/>
  <c r="O42" i="9"/>
  <c r="I42" i="9"/>
  <c r="K42" i="9"/>
  <c r="G42" i="9"/>
  <c r="R42" i="9" s="1"/>
  <c r="M42" i="9"/>
  <c r="B79" i="3"/>
  <c r="F41" i="2" s="1"/>
  <c r="A67" i="2"/>
  <c r="O40" i="2"/>
  <c r="R252" i="2" s="1"/>
  <c r="G40" i="2"/>
  <c r="R40" i="2" s="1"/>
  <c r="I40" i="2"/>
  <c r="R93" i="2" s="1"/>
  <c r="K40" i="2"/>
  <c r="R146" i="2" s="1"/>
  <c r="M40" i="2"/>
  <c r="R199" i="2" s="1"/>
  <c r="O43" i="9" l="1"/>
  <c r="M43" i="9"/>
  <c r="I43" i="9"/>
  <c r="K43" i="9"/>
  <c r="G43" i="9"/>
  <c r="R43" i="9" s="1"/>
  <c r="B83" i="8"/>
  <c r="A72" i="9" s="1"/>
  <c r="F44" i="9"/>
  <c r="B80" i="3"/>
  <c r="F42" i="2" s="1"/>
  <c r="A68" i="2"/>
  <c r="G41" i="2"/>
  <c r="R41" i="2" s="1"/>
  <c r="I41" i="2"/>
  <c r="R94" i="2" s="1"/>
  <c r="K41" i="2"/>
  <c r="R147" i="2" s="1"/>
  <c r="M41" i="2"/>
  <c r="R200" i="2" s="1"/>
  <c r="O41" i="2"/>
  <c r="R253" i="2" s="1"/>
  <c r="K44" i="9" l="1"/>
  <c r="G44" i="9"/>
  <c r="R44" i="9" s="1"/>
  <c r="M44" i="9"/>
  <c r="I44" i="9"/>
  <c r="O44" i="9"/>
  <c r="B84" i="8"/>
  <c r="A73" i="9" s="1"/>
  <c r="F45" i="9"/>
  <c r="B81" i="3"/>
  <c r="F43" i="2" s="1"/>
  <c r="A69" i="2"/>
  <c r="G42" i="2"/>
  <c r="R42" i="2" s="1"/>
  <c r="I42" i="2"/>
  <c r="R95" i="2" s="1"/>
  <c r="K42" i="2"/>
  <c r="R148" i="2" s="1"/>
  <c r="M42" i="2"/>
  <c r="R201" i="2" s="1"/>
  <c r="O42" i="2"/>
  <c r="R254" i="2" s="1"/>
  <c r="B85" i="8" l="1"/>
  <c r="A74" i="9" s="1"/>
  <c r="F46" i="9"/>
  <c r="O45" i="9"/>
  <c r="I45" i="9"/>
  <c r="M45" i="9"/>
  <c r="G45" i="9"/>
  <c r="R45" i="9" s="1"/>
  <c r="K45" i="9"/>
  <c r="B82" i="3"/>
  <c r="F44" i="2" s="1"/>
  <c r="A70" i="2"/>
  <c r="K43" i="2"/>
  <c r="R149" i="2" s="1"/>
  <c r="M43" i="2"/>
  <c r="R202" i="2" s="1"/>
  <c r="O43" i="2"/>
  <c r="R255" i="2" s="1"/>
  <c r="I43" i="2"/>
  <c r="R96" i="2" s="1"/>
  <c r="G43" i="2"/>
  <c r="R43" i="2" s="1"/>
  <c r="G46" i="9" l="1"/>
  <c r="R46" i="9" s="1"/>
  <c r="M46" i="9"/>
  <c r="I46" i="9"/>
  <c r="O46" i="9"/>
  <c r="K46" i="9"/>
  <c r="B86" i="8"/>
  <c r="A75" i="9" s="1"/>
  <c r="F47" i="9"/>
  <c r="B83" i="3"/>
  <c r="F45" i="2" s="1"/>
  <c r="A71" i="2"/>
  <c r="G44" i="2"/>
  <c r="R44" i="2" s="1"/>
  <c r="I44" i="2"/>
  <c r="R97" i="2" s="1"/>
  <c r="K44" i="2"/>
  <c r="R150" i="2" s="1"/>
  <c r="M44" i="2"/>
  <c r="R203" i="2" s="1"/>
  <c r="O44" i="2"/>
  <c r="R256" i="2" s="1"/>
  <c r="I47" i="9" l="1"/>
  <c r="O47" i="9"/>
  <c r="G47" i="9"/>
  <c r="R47" i="9" s="1"/>
  <c r="M47" i="9"/>
  <c r="K47" i="9"/>
  <c r="B87" i="8"/>
  <c r="A76" i="9" s="1"/>
  <c r="A110" i="9" s="1"/>
  <c r="F48" i="9"/>
  <c r="B84" i="3"/>
  <c r="F46" i="2" s="1"/>
  <c r="A72" i="2"/>
  <c r="O45" i="2"/>
  <c r="R257" i="2" s="1"/>
  <c r="M45" i="2"/>
  <c r="R204" i="2" s="1"/>
  <c r="G45" i="2"/>
  <c r="R45" i="2" s="1"/>
  <c r="I45" i="2"/>
  <c r="R98" i="2" s="1"/>
  <c r="K45" i="2"/>
  <c r="R151" i="2" s="1"/>
  <c r="I48" i="9" l="1"/>
  <c r="O48" i="9"/>
  <c r="K48" i="9"/>
  <c r="M48" i="9"/>
  <c r="G48" i="9"/>
  <c r="R48" i="9" s="1"/>
  <c r="B88" i="8"/>
  <c r="F49" i="9"/>
  <c r="B85" i="3"/>
  <c r="F47" i="2" s="1"/>
  <c r="A73" i="2"/>
  <c r="G46" i="2"/>
  <c r="R46" i="2" s="1"/>
  <c r="I46" i="2"/>
  <c r="R99" i="2" s="1"/>
  <c r="K46" i="2"/>
  <c r="R152" i="2" s="1"/>
  <c r="M46" i="2"/>
  <c r="R205" i="2" s="1"/>
  <c r="O46" i="2"/>
  <c r="R258" i="2" s="1"/>
  <c r="B89" i="8" l="1"/>
  <c r="F50" i="9"/>
  <c r="M49" i="9"/>
  <c r="G49" i="9"/>
  <c r="R49" i="9" s="1"/>
  <c r="I49" i="9"/>
  <c r="O49" i="9"/>
  <c r="K49" i="9"/>
  <c r="B86" i="3"/>
  <c r="A74" i="2"/>
  <c r="G47" i="2"/>
  <c r="R47" i="2" s="1"/>
  <c r="I47" i="2"/>
  <c r="R100" i="2" s="1"/>
  <c r="K47" i="2"/>
  <c r="R153" i="2" s="1"/>
  <c r="M47" i="2"/>
  <c r="R206" i="2" s="1"/>
  <c r="O47" i="2"/>
  <c r="R259" i="2" s="1"/>
  <c r="K50" i="9" l="1"/>
  <c r="G50" i="9"/>
  <c r="R50" i="9" s="1"/>
  <c r="M50" i="9"/>
  <c r="O50" i="9"/>
  <c r="I50" i="9"/>
  <c r="B90" i="8"/>
  <c r="F51" i="9"/>
  <c r="B87" i="3"/>
  <c r="A75" i="2"/>
  <c r="F48" i="2"/>
  <c r="I51" i="9" l="1"/>
  <c r="O51" i="9"/>
  <c r="M51" i="9"/>
  <c r="G51" i="9"/>
  <c r="R51" i="9" s="1"/>
  <c r="K51" i="9"/>
  <c r="B91" i="8"/>
  <c r="F52" i="9"/>
  <c r="B88" i="3"/>
  <c r="A76" i="2"/>
  <c r="I48" i="2"/>
  <c r="R101" i="2" s="1"/>
  <c r="O48" i="2"/>
  <c r="R260" i="2" s="1"/>
  <c r="K48" i="2"/>
  <c r="R154" i="2" s="1"/>
  <c r="G48" i="2"/>
  <c r="R48" i="2" s="1"/>
  <c r="M48" i="2"/>
  <c r="R207" i="2" s="1"/>
  <c r="F49" i="2"/>
  <c r="B92" i="8" l="1"/>
  <c r="F53" i="9"/>
  <c r="O52" i="9"/>
  <c r="I52" i="9"/>
  <c r="G52" i="9"/>
  <c r="R52" i="9" s="1"/>
  <c r="K52" i="9"/>
  <c r="M52" i="9"/>
  <c r="B89" i="3"/>
  <c r="A77" i="2"/>
  <c r="G49" i="2"/>
  <c r="R49" i="2" s="1"/>
  <c r="I49" i="2"/>
  <c r="R102" i="2" s="1"/>
  <c r="K49" i="2"/>
  <c r="R155" i="2" s="1"/>
  <c r="M49" i="2"/>
  <c r="R208" i="2" s="1"/>
  <c r="O49" i="2"/>
  <c r="R261" i="2" s="1"/>
  <c r="F50" i="2"/>
  <c r="K53" i="9" l="1"/>
  <c r="M53" i="9"/>
  <c r="O53" i="9"/>
  <c r="G53" i="9"/>
  <c r="R53" i="9" s="1"/>
  <c r="I53" i="9"/>
  <c r="B93" i="8"/>
  <c r="F54" i="9"/>
  <c r="B90" i="3"/>
  <c r="A78" i="2"/>
  <c r="F51" i="2"/>
  <c r="I50" i="2"/>
  <c r="R103" i="2" s="1"/>
  <c r="K50" i="2"/>
  <c r="R156" i="2" s="1"/>
  <c r="M50" i="2"/>
  <c r="R209" i="2" s="1"/>
  <c r="O50" i="2"/>
  <c r="R262" i="2" s="1"/>
  <c r="G50" i="2"/>
  <c r="R50" i="2" s="1"/>
  <c r="F55" i="9" l="1"/>
  <c r="B94" i="8"/>
  <c r="M54" i="9"/>
  <c r="G54" i="9"/>
  <c r="R54" i="9" s="1"/>
  <c r="I54" i="9"/>
  <c r="K54" i="9"/>
  <c r="O54" i="9"/>
  <c r="B91" i="3"/>
  <c r="B92" i="3" s="1"/>
  <c r="B93" i="3" s="1"/>
  <c r="B94" i="3" s="1"/>
  <c r="A79" i="2"/>
  <c r="A85" i="2" s="1"/>
  <c r="K51" i="2"/>
  <c r="R157" i="2" s="1"/>
  <c r="M51" i="2"/>
  <c r="R210" i="2" s="1"/>
  <c r="O51" i="2"/>
  <c r="R263" i="2" s="1"/>
  <c r="G51" i="2"/>
  <c r="R51" i="2" s="1"/>
  <c r="I51" i="2"/>
  <c r="R104" i="2" s="1"/>
  <c r="F52" i="2"/>
  <c r="F56" i="9" l="1"/>
  <c r="B95" i="8"/>
  <c r="K55" i="9"/>
  <c r="I55" i="9"/>
  <c r="O55" i="9"/>
  <c r="G55" i="9"/>
  <c r="R55" i="9" s="1"/>
  <c r="M55" i="9"/>
  <c r="F53" i="2"/>
  <c r="M52" i="2"/>
  <c r="R211" i="2" s="1"/>
  <c r="O52" i="2"/>
  <c r="R264" i="2" s="1"/>
  <c r="G52" i="2"/>
  <c r="R52" i="2" s="1"/>
  <c r="I52" i="2"/>
  <c r="R105" i="2" s="1"/>
  <c r="K52" i="2"/>
  <c r="R158" i="2" s="1"/>
  <c r="B96" i="8" l="1"/>
  <c r="F57" i="9"/>
  <c r="G56" i="9"/>
  <c r="R56" i="9" s="1"/>
  <c r="I56" i="9"/>
  <c r="K56" i="9"/>
  <c r="M56" i="9"/>
  <c r="O56" i="9"/>
  <c r="F54" i="2"/>
  <c r="O53" i="2"/>
  <c r="R265" i="2" s="1"/>
  <c r="G53" i="2"/>
  <c r="R53" i="2" s="1"/>
  <c r="I53" i="2"/>
  <c r="R106" i="2" s="1"/>
  <c r="K53" i="2"/>
  <c r="R159" i="2" s="1"/>
  <c r="M53" i="2"/>
  <c r="R212" i="2" s="1"/>
  <c r="G57" i="9" l="1"/>
  <c r="M57" i="9"/>
  <c r="I57" i="9"/>
  <c r="K57" i="9"/>
  <c r="O57" i="9"/>
  <c r="R57" i="9"/>
  <c r="B97" i="8"/>
  <c r="F58" i="9"/>
  <c r="F55" i="2"/>
  <c r="G54" i="2"/>
  <c r="R54" i="2" s="1"/>
  <c r="I54" i="2"/>
  <c r="R107" i="2" s="1"/>
  <c r="K54" i="2"/>
  <c r="R160" i="2" s="1"/>
  <c r="M54" i="2"/>
  <c r="R213" i="2" s="1"/>
  <c r="O54" i="2"/>
  <c r="R266" i="2" s="1"/>
  <c r="B98" i="8" l="1"/>
  <c r="F59" i="9"/>
  <c r="G58" i="9"/>
  <c r="R58" i="9" s="1"/>
  <c r="M58" i="9"/>
  <c r="O58" i="9"/>
  <c r="K58" i="9"/>
  <c r="I58" i="9"/>
  <c r="G55" i="2"/>
  <c r="R55" i="2" s="1"/>
  <c r="I55" i="2"/>
  <c r="R108" i="2" s="1"/>
  <c r="K55" i="2"/>
  <c r="R161" i="2" s="1"/>
  <c r="M55" i="2"/>
  <c r="R214" i="2" s="1"/>
  <c r="O55" i="2"/>
  <c r="R267" i="2" s="1"/>
  <c r="F56" i="2"/>
  <c r="K59" i="9" l="1"/>
  <c r="M59" i="9"/>
  <c r="G59" i="9"/>
  <c r="R59" i="9" s="1"/>
  <c r="O59" i="9"/>
  <c r="I59" i="9"/>
  <c r="B99" i="8"/>
  <c r="F60" i="9"/>
  <c r="I56" i="2"/>
  <c r="R109" i="2" s="1"/>
  <c r="K56" i="2"/>
  <c r="R162" i="2" s="1"/>
  <c r="M56" i="2"/>
  <c r="R215" i="2" s="1"/>
  <c r="O56" i="2"/>
  <c r="R268" i="2" s="1"/>
  <c r="G56" i="2"/>
  <c r="R56" i="2" s="1"/>
  <c r="M60" i="9" l="1"/>
  <c r="I60" i="9"/>
  <c r="G60" i="9"/>
  <c r="R60" i="9" s="1"/>
  <c r="K60" i="9"/>
  <c r="O60" i="9"/>
  <c r="B100" i="8"/>
  <c r="F61" i="9"/>
  <c r="I61" i="9" l="1"/>
  <c r="K61" i="9"/>
  <c r="O61" i="9"/>
  <c r="M61" i="9"/>
  <c r="G61" i="9"/>
  <c r="R61" i="9" s="1"/>
  <c r="B101" i="8"/>
  <c r="F62" i="9"/>
  <c r="G62" i="9" l="1"/>
  <c r="R62" i="9" s="1"/>
  <c r="O62" i="9"/>
  <c r="K62" i="9"/>
  <c r="I62" i="9"/>
  <c r="M62" i="9"/>
  <c r="B102" i="8"/>
  <c r="F63" i="9"/>
  <c r="G63" i="9" l="1"/>
  <c r="M63" i="9"/>
  <c r="R63" i="9"/>
  <c r="K63" i="9"/>
  <c r="I63" i="9"/>
  <c r="O63" i="9"/>
  <c r="B103" i="8"/>
  <c r="F64" i="9"/>
  <c r="B104" i="8" l="1"/>
  <c r="F65" i="9"/>
  <c r="I64" i="9"/>
  <c r="O64" i="9"/>
  <c r="G64" i="9"/>
  <c r="R64" i="9" s="1"/>
  <c r="M64" i="9"/>
  <c r="K64" i="9"/>
  <c r="G65" i="9" l="1"/>
  <c r="R65" i="9" s="1"/>
  <c r="M65" i="9"/>
  <c r="O65" i="9"/>
  <c r="I65" i="9"/>
  <c r="K65" i="9"/>
  <c r="B105" i="8"/>
  <c r="F66" i="9"/>
  <c r="I66" i="9" l="1"/>
  <c r="G66" i="9"/>
  <c r="R66" i="9" s="1"/>
  <c r="O66" i="9"/>
  <c r="M66" i="9"/>
  <c r="K66" i="9"/>
  <c r="B106" i="8"/>
  <c r="F67" i="9"/>
  <c r="O67" i="9" l="1"/>
  <c r="M67" i="9"/>
  <c r="I67" i="9"/>
  <c r="G67" i="9"/>
  <c r="R67" i="9" s="1"/>
  <c r="K67" i="9"/>
  <c r="B107" i="8"/>
  <c r="F68" i="9"/>
  <c r="G68" i="9" l="1"/>
  <c r="R68" i="9" s="1"/>
  <c r="I68" i="9"/>
  <c r="O68" i="9"/>
  <c r="K68" i="9"/>
  <c r="M68" i="9"/>
  <c r="B108" i="8"/>
  <c r="F69" i="9"/>
  <c r="K69" i="9" l="1"/>
  <c r="G69" i="9"/>
  <c r="R69" i="9" s="1"/>
  <c r="M69" i="9"/>
  <c r="O69" i="9"/>
  <c r="I69" i="9"/>
  <c r="B109" i="8"/>
  <c r="F70" i="9"/>
  <c r="O70" i="9" l="1"/>
  <c r="I70" i="9"/>
  <c r="K70" i="9"/>
  <c r="G70" i="9"/>
  <c r="R70" i="9" s="1"/>
  <c r="M70" i="9"/>
  <c r="B110" i="8"/>
  <c r="F71" i="9"/>
  <c r="M71" i="9" l="1"/>
  <c r="K71" i="9"/>
  <c r="O71" i="9"/>
  <c r="I71" i="9"/>
  <c r="G71" i="9"/>
  <c r="R71" i="9" s="1"/>
  <c r="B111" i="8"/>
  <c r="F72" i="9"/>
  <c r="I72" i="9" l="1"/>
  <c r="O72" i="9"/>
  <c r="K72" i="9"/>
  <c r="M72" i="9"/>
  <c r="G72" i="9"/>
  <c r="R72" i="9" s="1"/>
  <c r="B112" i="8"/>
  <c r="F73" i="9"/>
  <c r="G73" i="9" l="1"/>
  <c r="R73" i="9" s="1"/>
  <c r="I73" i="9"/>
  <c r="O73" i="9"/>
  <c r="K73" i="9"/>
  <c r="M73" i="9"/>
  <c r="B113" i="8"/>
  <c r="F74" i="9"/>
  <c r="G74" i="9" l="1"/>
  <c r="R74" i="9" s="1"/>
  <c r="M74" i="9"/>
  <c r="K74" i="9"/>
  <c r="O74" i="9"/>
  <c r="I74" i="9"/>
  <c r="B114" i="8"/>
  <c r="F75" i="9"/>
  <c r="G75" i="9" l="1"/>
  <c r="I75" i="9"/>
  <c r="M75" i="9"/>
  <c r="K75" i="9"/>
  <c r="O75" i="9"/>
  <c r="R75" i="9"/>
  <c r="B115" i="8"/>
  <c r="F76" i="9"/>
  <c r="O76" i="9" l="1"/>
  <c r="M76" i="9"/>
  <c r="I76" i="9"/>
  <c r="G76" i="9"/>
  <c r="R76" i="9" s="1"/>
  <c r="K76" i="9"/>
  <c r="B116" i="8"/>
  <c r="F77" i="9"/>
  <c r="B117" i="8" l="1"/>
  <c r="F78" i="9"/>
  <c r="G77" i="9"/>
  <c r="R77" i="9" s="1"/>
  <c r="I77" i="9"/>
  <c r="M77" i="9"/>
  <c r="O77" i="9"/>
  <c r="K77" i="9"/>
  <c r="K78" i="9" l="1"/>
  <c r="G78" i="9"/>
  <c r="R78" i="9" s="1"/>
  <c r="M78" i="9"/>
  <c r="I78" i="9"/>
  <c r="O78" i="9"/>
  <c r="B118" i="8"/>
  <c r="F79" i="9"/>
  <c r="M79" i="9" l="1"/>
  <c r="G79" i="9"/>
  <c r="R79" i="9" s="1"/>
  <c r="O79" i="9"/>
  <c r="K79" i="9"/>
  <c r="I79" i="9"/>
  <c r="B119" i="8"/>
  <c r="F80" i="9"/>
  <c r="B120" i="8" l="1"/>
  <c r="F81" i="9"/>
  <c r="O80" i="9"/>
  <c r="M80" i="9"/>
  <c r="G80" i="9"/>
  <c r="R80" i="9" s="1"/>
  <c r="I80" i="9"/>
  <c r="K80" i="9"/>
  <c r="M81" i="9" l="1"/>
  <c r="K81" i="9"/>
  <c r="I81" i="9"/>
  <c r="O81" i="9"/>
  <c r="G81" i="9"/>
  <c r="R81" i="9" s="1"/>
  <c r="B121" i="8"/>
  <c r="F82" i="9"/>
  <c r="B122" i="8" l="1"/>
  <c r="F83" i="9"/>
  <c r="G82" i="9"/>
  <c r="R82" i="9" s="1"/>
  <c r="I82" i="9"/>
  <c r="K82" i="9"/>
  <c r="M82" i="9"/>
  <c r="O82" i="9"/>
  <c r="K83" i="9" l="1"/>
  <c r="G83" i="9"/>
  <c r="R83" i="9" s="1"/>
  <c r="I83" i="9"/>
  <c r="O83" i="9"/>
  <c r="M83" i="9"/>
  <c r="B123" i="8"/>
  <c r="F84" i="9"/>
  <c r="B124" i="8" l="1"/>
  <c r="F85" i="9"/>
  <c r="O84" i="9"/>
  <c r="I84" i="9"/>
  <c r="G84" i="9"/>
  <c r="R84" i="9" s="1"/>
  <c r="M84" i="9"/>
  <c r="K84" i="9"/>
  <c r="I85" i="9" l="1"/>
  <c r="G85" i="9"/>
  <c r="R85" i="9" s="1"/>
  <c r="M85" i="9"/>
  <c r="O85" i="9"/>
  <c r="K85" i="9"/>
  <c r="B125" i="8"/>
  <c r="F86" i="9"/>
  <c r="G86" i="9" l="1"/>
  <c r="O86" i="9"/>
  <c r="M86" i="9"/>
  <c r="K86" i="9"/>
  <c r="R86" i="9"/>
  <c r="I86" i="9"/>
  <c r="B126" i="8"/>
  <c r="F87" i="9"/>
  <c r="B127" i="8" l="1"/>
  <c r="F88" i="9"/>
  <c r="G87" i="9"/>
  <c r="R87" i="9"/>
  <c r="K87" i="9"/>
  <c r="O87" i="9"/>
  <c r="M87" i="9"/>
  <c r="I87" i="9"/>
  <c r="G88" i="9" l="1"/>
  <c r="R88" i="9" s="1"/>
  <c r="K88" i="9"/>
  <c r="M88" i="9"/>
  <c r="I88" i="9"/>
  <c r="O88" i="9"/>
  <c r="B128" i="8"/>
  <c r="F89" i="9"/>
  <c r="I89" i="9" l="1"/>
  <c r="K89" i="9"/>
  <c r="M89" i="9"/>
  <c r="G89" i="9"/>
  <c r="R89" i="9" s="1"/>
  <c r="O89" i="9"/>
  <c r="B129" i="8"/>
  <c r="F90" i="9"/>
  <c r="B130" i="8" l="1"/>
  <c r="F91" i="9"/>
  <c r="G90" i="9"/>
  <c r="R90" i="9" s="1"/>
  <c r="O90" i="9"/>
  <c r="K90" i="9"/>
  <c r="M90" i="9"/>
  <c r="I90" i="9"/>
  <c r="K91" i="9" l="1"/>
  <c r="I91" i="9"/>
  <c r="G91" i="9"/>
  <c r="O91" i="9"/>
  <c r="M91" i="9"/>
  <c r="R91" i="9"/>
  <c r="B131" i="8"/>
  <c r="F92" i="9"/>
  <c r="M92" i="9" l="1"/>
  <c r="K92" i="9"/>
  <c r="I92" i="9"/>
  <c r="O92" i="9"/>
  <c r="G92" i="9"/>
  <c r="R92" i="9" s="1"/>
  <c r="B132" i="8"/>
  <c r="F93" i="9"/>
  <c r="M93" i="9" l="1"/>
  <c r="I93" i="9"/>
  <c r="K93" i="9"/>
  <c r="O93" i="9"/>
  <c r="G93" i="9"/>
  <c r="R93" i="9" s="1"/>
  <c r="B133" i="8"/>
  <c r="F94" i="9"/>
  <c r="K94" i="9" l="1"/>
  <c r="I94" i="9"/>
  <c r="G94" i="9"/>
  <c r="R94" i="9" s="1"/>
  <c r="M94" i="9"/>
  <c r="O94" i="9"/>
  <c r="B134" i="8"/>
  <c r="F95" i="9"/>
  <c r="M95" i="9" l="1"/>
  <c r="K95" i="9"/>
  <c r="O95" i="9"/>
  <c r="G95" i="9"/>
  <c r="R95" i="9" s="1"/>
  <c r="I95" i="9"/>
  <c r="B135" i="8"/>
  <c r="F96" i="9"/>
  <c r="B136" i="8" l="1"/>
  <c r="F97" i="9"/>
  <c r="M96" i="9"/>
  <c r="G96" i="9"/>
  <c r="R96" i="9" s="1"/>
  <c r="K96" i="9"/>
  <c r="O96" i="9"/>
  <c r="I96" i="9"/>
  <c r="M97" i="9" l="1"/>
  <c r="K97" i="9"/>
  <c r="O97" i="9"/>
  <c r="I97" i="9"/>
  <c r="G97" i="9"/>
  <c r="R97" i="9" s="1"/>
  <c r="B137" i="8"/>
  <c r="F98" i="9"/>
  <c r="B138" i="8" l="1"/>
  <c r="F99" i="9"/>
  <c r="G98" i="9"/>
  <c r="R98" i="9" s="1"/>
  <c r="M98" i="9"/>
  <c r="K98" i="9"/>
  <c r="I98" i="9"/>
  <c r="O98" i="9"/>
  <c r="M99" i="9" l="1"/>
  <c r="O99" i="9"/>
  <c r="I99" i="9"/>
  <c r="K99" i="9"/>
  <c r="G99" i="9"/>
  <c r="R99" i="9" s="1"/>
  <c r="B139" i="8"/>
  <c r="F100" i="9"/>
  <c r="I100" i="9" l="1"/>
  <c r="K100" i="9"/>
  <c r="M100" i="9"/>
  <c r="O100" i="9"/>
  <c r="G100" i="9"/>
  <c r="R100" i="9" s="1"/>
  <c r="B140" i="8"/>
  <c r="F101" i="9"/>
  <c r="O101" i="9" l="1"/>
  <c r="G101" i="9"/>
  <c r="R101" i="9" s="1"/>
  <c r="I101" i="9"/>
  <c r="M101" i="9"/>
  <c r="K101" i="9"/>
  <c r="B141" i="8"/>
  <c r="F102" i="9"/>
  <c r="K102" i="9" l="1"/>
  <c r="M102" i="9"/>
  <c r="O102" i="9"/>
  <c r="I102" i="9"/>
  <c r="G102" i="9"/>
  <c r="R102" i="9" s="1"/>
  <c r="B142" i="8"/>
  <c r="F103" i="9"/>
  <c r="G103" i="9" l="1"/>
  <c r="O103" i="9"/>
  <c r="K103" i="9"/>
  <c r="M103" i="9"/>
  <c r="I103" i="9"/>
  <c r="R103" i="9"/>
  <c r="B143" i="8"/>
  <c r="F104" i="9"/>
  <c r="I104" i="9" l="1"/>
  <c r="G104" i="9"/>
  <c r="R104" i="9" s="1"/>
  <c r="O104" i="9"/>
  <c r="M104" i="9"/>
  <c r="K104" i="9"/>
  <c r="B144" i="8"/>
  <c r="F105" i="9"/>
  <c r="M105" i="9" l="1"/>
  <c r="I105" i="9"/>
  <c r="K105" i="9"/>
  <c r="G105" i="9"/>
  <c r="R105" i="9" s="1"/>
  <c r="O105" i="9"/>
  <c r="B145" i="8"/>
  <c r="F106" i="9"/>
  <c r="M106" i="9" l="1"/>
  <c r="I106" i="9"/>
  <c r="G106" i="9"/>
  <c r="R106" i="9" s="1"/>
  <c r="K106" i="9"/>
  <c r="O106" i="9"/>
  <c r="B146" i="8"/>
  <c r="F108" i="9" s="1"/>
  <c r="F107" i="9"/>
  <c r="K107" i="9" l="1"/>
  <c r="G107" i="9"/>
  <c r="R107" i="9" s="1"/>
  <c r="I107" i="9"/>
  <c r="O107" i="9"/>
  <c r="M107" i="9"/>
  <c r="G108" i="9"/>
  <c r="R108" i="9" s="1"/>
  <c r="O108" i="9"/>
  <c r="I108" i="9"/>
  <c r="K108" i="9"/>
  <c r="M108" i="9"/>
</calcChain>
</file>

<file path=xl/sharedStrings.xml><?xml version="1.0" encoding="utf-8"?>
<sst xmlns="http://schemas.openxmlformats.org/spreadsheetml/2006/main" count="230" uniqueCount="125">
  <si>
    <t>Werkgevernummer</t>
  </si>
  <si>
    <t>Naam werkgever</t>
  </si>
  <si>
    <t>Naam personeelslid</t>
  </si>
  <si>
    <t>Registratienummer</t>
  </si>
  <si>
    <t>Geboortedatum kind</t>
  </si>
  <si>
    <t>Naam kind</t>
  </si>
  <si>
    <t>Datum ingang verlof</t>
  </si>
  <si>
    <t>Mogelijke eerste datum aanvang verlof</t>
  </si>
  <si>
    <t>Mogelijke laatste datum verlof</t>
  </si>
  <si>
    <t>Datum ingang regeling</t>
  </si>
  <si>
    <t>check begin- en einddatum</t>
  </si>
  <si>
    <t>begindatum niet te vroeg</t>
  </si>
  <si>
    <t>begindatum niet te laat</t>
  </si>
  <si>
    <t>Indien groter dan 0 foutieve aanvangsdatum</t>
  </si>
  <si>
    <t>uren</t>
  </si>
  <si>
    <t>week</t>
  </si>
  <si>
    <t>maand</t>
  </si>
  <si>
    <t>maandag</t>
  </si>
  <si>
    <t>dinsdag</t>
  </si>
  <si>
    <t>woensdag</t>
  </si>
  <si>
    <t>donderdag</t>
  </si>
  <si>
    <t>vrijdag</t>
  </si>
  <si>
    <t>`maand</t>
  </si>
  <si>
    <t>totaal per week</t>
  </si>
  <si>
    <t>Rijlabels</t>
  </si>
  <si>
    <t>Eindtotaal</t>
  </si>
  <si>
    <t>Som van uren</t>
  </si>
  <si>
    <t>Opname uren per maand</t>
  </si>
  <si>
    <t>Totaal</t>
  </si>
  <si>
    <t>2211</t>
  </si>
  <si>
    <t>2212</t>
  </si>
  <si>
    <t>2301</t>
  </si>
  <si>
    <t>2302</t>
  </si>
  <si>
    <t>2303</t>
  </si>
  <si>
    <t>2304</t>
  </si>
  <si>
    <t>2305</t>
  </si>
  <si>
    <t>2306</t>
  </si>
  <si>
    <t>2307</t>
  </si>
  <si>
    <t>2308</t>
  </si>
  <si>
    <t>Wettelijk betaald ouderschapsverlof</t>
  </si>
  <si>
    <t>Dit spreadsheet is niet geschikt voor het berekenen van betaald ouderschapsverlof in verband met een adoptie- en/of pleegkind</t>
  </si>
  <si>
    <t>Het tabblad met de draaitabel is ten behoeve van de administratie</t>
  </si>
  <si>
    <t>Totaal van de draaitabel</t>
  </si>
  <si>
    <t>Totaal ingevuld in tabblad wettelijk betaald os</t>
  </si>
  <si>
    <t>Om de gegevens in de draaitabel te vernieuwen ga je met de muis in de draaitabel staan en klik op de rechtermuisknop. Vervolgens kies je voor "vernieuwen".</t>
  </si>
  <si>
    <t>Vul onderstaand de gewenste opname in uren per dag in, waarbij de opname niet kan samenvallen met reguliere vakanties of andere vrije dagen.</t>
  </si>
  <si>
    <t>Werktijdfactor</t>
  </si>
  <si>
    <t>Totale omvang wettelijk verlofrecht in uren</t>
  </si>
  <si>
    <t>Aanvullend recht op grond CAO</t>
  </si>
  <si>
    <t>Taakomvang per week in klokuren</t>
  </si>
  <si>
    <t>Totale opname wettelijk verlof volgens onderstaand schema</t>
  </si>
  <si>
    <t>Totale opname aanvullend verlof Cao</t>
  </si>
  <si>
    <t>Aanvullend betaald ouderschapsverlof CAO</t>
  </si>
  <si>
    <t>Opname wettelijk verlof is hoger dan toegestaan. Pas het opnameschema aan</t>
  </si>
  <si>
    <t>Werktijdfacor aanvullend verlof cao</t>
  </si>
  <si>
    <t>datum ingang verlof</t>
  </si>
  <si>
    <t>datum einde verlof</t>
  </si>
  <si>
    <t>Uren aanvullend verlof</t>
  </si>
  <si>
    <t>Aantal dagen verlof</t>
  </si>
  <si>
    <t>Werktijdfactor aanvullend verlof</t>
  </si>
  <si>
    <t>werktijdfactor</t>
  </si>
  <si>
    <t>aantal maanden</t>
  </si>
  <si>
    <t>Recht aanvullend verlof cao</t>
  </si>
  <si>
    <t>Aantal dagen</t>
  </si>
  <si>
    <t>Totaal aantal maanden afgerond</t>
  </si>
  <si>
    <t>Kortingspercentage</t>
  </si>
  <si>
    <t>check einddatum verlof</t>
  </si>
  <si>
    <t>CAO</t>
  </si>
  <si>
    <t>PO</t>
  </si>
  <si>
    <t>VO</t>
  </si>
  <si>
    <t>Verlof moet uiterlijk opgenomen zijn voor</t>
  </si>
  <si>
    <t>laatste ingevoerde week</t>
  </si>
  <si>
    <t>Week waarin opname verlof in schema is ingevoerd is later dan de hierboven gekozen einddatum. Pas de einddatum of het schema aan.</t>
  </si>
  <si>
    <t>In de cao Primair en Voortgezet Onderwijs is bepaald dat de uitkering tot een 75% wordt aangevuld door de werkgever. Tevens is in deze cao's een aanvullende regeling voor betaald ouderschapsverlof zijn opgenomen. Totaal heeft men recht op 415 uur betaald ouderschapsverlof bij een volledig dienstverband. Het wettelijk betaald ouderschapsverlof waar men recht op heeft wordt in mindering gebracht op deze 415 uur. Dit berekeningssheet voorziet ook in de berekening van het aanvullende betaalde ouderschapsverlof zoals dat in de cao PO en VO is opgenomen voor zover dit ook wordt opgenomen binnen 1 jaar na de geboorte van het kind. Voor verlof dat wordt opgenomen nadat het kind 1 jaar is geworden moet een aparte berekening worden gemaakt aangezien hier andere voorwaarden aan verbonden zijn.</t>
  </si>
  <si>
    <t>Opname aanvullend recht verlof is hoger dan toegestaan. Pas het opnameschema aan</t>
  </si>
  <si>
    <t>Onbetaald ouderschapsverlof CAO</t>
  </si>
  <si>
    <t>Totale opname onbetaald ouderschapsverlof</t>
  </si>
  <si>
    <t>Recht onbetaald ouderschapsverlof</t>
  </si>
  <si>
    <t>Werktijdfacor onbetaald ouderschapsverlof</t>
  </si>
  <si>
    <t>Werktijdfactor onbetaald ouderschapsverlof</t>
  </si>
  <si>
    <t>Uren onbetaald ouderschapsverlof</t>
  </si>
  <si>
    <t>Totaal betaald ouderschapsverlof</t>
  </si>
  <si>
    <t>Berekening recht en opname ouderschapsverlof 1e jaar</t>
  </si>
  <si>
    <t>Opname onbetaald ouderschapsverlof is hoger dan toegestaan. Pas het opnameschema aan</t>
  </si>
  <si>
    <t>Saldo</t>
  </si>
  <si>
    <r>
      <t xml:space="preserve">Sinds 2 augustus 2022 heeft iedere werknemer recht op wettelijk betaald ouderschapsverlof. Dit verlof is gelijk aan </t>
    </r>
    <r>
      <rPr>
        <b/>
        <u/>
        <sz val="11"/>
        <color theme="1"/>
        <rFont val="Calibri"/>
        <family val="2"/>
        <scheme val="minor"/>
      </rPr>
      <t>9 maal de betrekkingsomvang per week</t>
    </r>
    <r>
      <rPr>
        <sz val="11"/>
        <color theme="1"/>
        <rFont val="Calibri"/>
        <family val="2"/>
        <scheme val="minor"/>
      </rPr>
      <t xml:space="preserve">. In het Primair Onderwijs is in de cao bepaald dat een fulltime dienstverband, 40 uur per week groot is. In het Voortgezet Onderwijs is geen omvang per week vastgesteld bij een volledige betrekking. In afstemming met de VO-raad wordt in dit berekeningssheet uitgegaan van 36,86 uur per week als betrekkingsomvang bij een fulltime dienstverband. Het verlof moet binnen 1 jaar na de geboorte van het kind worden opgenomen. Voor kinderen die door adoptie en/of als pleegkind worden opgenomen geldt een afwijkende termijn waarbinnen het verlof moet worden opgenomen. Gedurende het verlof heeft u </t>
    </r>
    <r>
      <rPr>
        <b/>
        <u/>
        <sz val="11"/>
        <color theme="1"/>
        <rFont val="Calibri"/>
        <family val="2"/>
        <scheme val="minor"/>
      </rPr>
      <t>geen</t>
    </r>
    <r>
      <rPr>
        <sz val="11"/>
        <color theme="1"/>
        <rFont val="Calibri"/>
        <family val="2"/>
        <scheme val="minor"/>
      </rPr>
      <t xml:space="preserve"> aanspraak op salaris, maar op een uitkering van het UWV. Deze uitkering wordt via uw werkgever aan u betaald via uw salaris.  </t>
    </r>
  </si>
  <si>
    <t>Aanvullend betaald ouderschapsverlof CAO PO en VO</t>
  </si>
  <si>
    <t>Onbetaald ouderschapsverlof</t>
  </si>
  <si>
    <t>Naast het betaalde ouderschapsverlof kan een medewerker ook aanspraak maken op onbetaald ouderschapsverlof. In de cao PO is bepaald dat dit (inclusief betaald ouderschapsverlof) totaal 1040 uur per kind is bij een volledige betrekking. In het Voortgezet Onderwijs is dit 830 uur.</t>
  </si>
  <si>
    <t>Gebruik spreadsheet</t>
  </si>
  <si>
    <t>Datum einde verlof (t/m)</t>
  </si>
  <si>
    <t>Eerder opgenomen CAO verlof voor dit kind</t>
  </si>
  <si>
    <t>Eerder opgenomen onbetaald verlof voor dit kind</t>
  </si>
  <si>
    <t>Eerder opgenomen wettelijk verlof voor dit kind</t>
  </si>
  <si>
    <t>Het berekende kortingspercentage is het percentage waarmee het salaris gekort wordt gedurende de gehele periode dat er ouderschapsverlof wordt opgenomen</t>
  </si>
  <si>
    <t>Kortingspercentage aanvullend verlof cao (betaald en onbetaald)</t>
  </si>
  <si>
    <t>Datum ingang  vervolg verlof</t>
  </si>
  <si>
    <t>Mogelijke eerste datum aanvang vervolg verlof</t>
  </si>
  <si>
    <t>Werktijdfactor na afloop verlof</t>
  </si>
  <si>
    <t>Werktijdfactor bij aanvang verlof</t>
  </si>
  <si>
    <t>Totaal ouderschapsverlof (betaald en onbetaald)</t>
  </si>
  <si>
    <t>Berekening recht en opname ouderschapsverlof na 1e jaar</t>
  </si>
  <si>
    <t>Eerder opgenomen (tabblad ouderschapsverlof 1e jaar)</t>
  </si>
  <si>
    <t>Opname wettelijk verlof 1e jaar</t>
  </si>
  <si>
    <t>Opname aanvullend cao 1e jaar</t>
  </si>
  <si>
    <t>Opname onbetaald 1e jaar</t>
  </si>
  <si>
    <t>Totaal opgenomen</t>
  </si>
  <si>
    <t>Nog op te nemen verlof totaal (betaald en onbetaald)</t>
  </si>
  <si>
    <t>Resterend recht betaald ouderschapsverlof</t>
  </si>
  <si>
    <t>Resterend betaald ouderschapverlof</t>
  </si>
  <si>
    <t>Betaald ouderschapsverlof CAO</t>
  </si>
  <si>
    <t>Werktijdfacor betaald verlof cao</t>
  </si>
  <si>
    <t>Kortingspercentage ouderschapsverlof cao (betaald en onbetaald)</t>
  </si>
  <si>
    <t>Uren betaald verlof</t>
  </si>
  <si>
    <t>Ouderschapsverlof</t>
  </si>
  <si>
    <t>Verschil 1e en 2e jaar</t>
  </si>
  <si>
    <t>Ga hier naar het tabblad om uw recht en de opname van het verlof te registreren in het 1e jaar</t>
  </si>
  <si>
    <t>(leeg)</t>
  </si>
  <si>
    <t>2309</t>
  </si>
  <si>
    <t>Geboortedatum kind plus 4 jaar</t>
  </si>
  <si>
    <t>Geboortedatum kind plus 1 jaar</t>
  </si>
  <si>
    <t>Mogelijke laatste einddatum verlof</t>
  </si>
  <si>
    <t>versie 1.10</t>
  </si>
  <si>
    <t>In het 1e jaar na de geboorte van het kind bestaat er recht op wettelijk betaald ouderschapsverlof en geldt voor het aanvullende ouderschapsverlof vanuit de cao recht op een lagere korting voor het ouderschapsverlof. Verlof dat nog niet is opgenomen in het 1e jaar, kan nog worden opgenomen tot het kind de leeftijd van 4 jaar heeft bereikt. Er geldt dan wel een hoger kortingspercentage voor het verlof. Om deze reden moet de opname van het ouderschapsverlof worden gesplitst in het 1e jaar en de jaren nadat het kind 1 jaar is geworden. Als u de relevante gegevens hebt ingevoerd in het tabblad voor het 1e jaar, worden deze zoveel mogelijk overgenomen in het tabblad dat bedoeld is voor de situatie vanaf het 1e jaar.
In het 1e jaar is er in het Primair Onderwijs geen terugbetalingsverplichting als na afloop van het betaalde ouderschapsverlof (deeltijd)ontslag wordt genomen. Voor het Voortgezet Onderwijs is deze verplichting er wel, maar is dit beperkt tot het aanvullende betaald ouderschapsverlof dat op grond van de cao VO wordt toegekend. Met de terugbetalingsverplichting in het VO is nog geen rekening gehouden in dit spreadsheet. 
Vanaf het 2e jaar is de terugbetalingsverplichting er zowel in het primair als het voortgezet onderwijs. Om deze reden wordt zowel de werktijdfactor bij aanvang van het verlof als de werktijdfactor na afloop van het verlof gevraagd. Is de werktijdfactor na afloop van het verlof lager dan bij aanvang van het verlof, wordt het recht op betaald ouderschapsverlof verplaatst naar het onbetaalde ouderschapsverlof om een terugbetalingsverplichting te voorkomen.</t>
  </si>
  <si>
    <t>Om het spreadsheet te gebruiken, moeten de blauw gearceerde cellen in de tabbladen  worden gevuld. De basisgegevens die u in het 1e tabblad invoert, worden automatisch overgenomen in het 2e tabblad.U berekent hiermee het recht op het verlof. Tevens geeft u in het rooster aan hoeveel uur per dag u gaat opnemen. Eventueel kunnen weken en of dagen met dezelfde omvang worden gekopieerd.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</si>
</sst>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F800]dddd\,\ mmmm\ dd\,\ yyyy"/>
    <numFmt numFmtId="165" formatCode="mm/yy"/>
    <numFmt numFmtId="166" formatCode="0.0000"/>
    <numFmt numFmtId="167" formatCode="0.00_ ;[Red]\-0.00\ "/>
  </numFmts>
  <fonts count="18" x14ac:knownFonts="1">
    <font>
      <sz val="11"/>
      <color theme="1"/>
      <name val="Calibri"/>
      <family val="2"/>
      <scheme val="minor"/>
    </font>
    <font>
      <b/>
      <sz val="14"/>
      <color theme="1"/>
      <name val="Calibri"/>
      <family val="2"/>
      <scheme val="minor"/>
    </font>
    <font>
      <sz val="11"/>
      <color theme="2" tint="-9.9978637043366805E-2"/>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b/>
      <sz val="11"/>
      <color rgb="FFFF0000"/>
      <name val="Calibri"/>
      <family val="2"/>
      <scheme val="minor"/>
    </font>
    <font>
      <b/>
      <u/>
      <sz val="11"/>
      <color theme="1"/>
      <name val="Calibri"/>
      <family val="2"/>
      <scheme val="minor"/>
    </font>
    <font>
      <b/>
      <sz val="16"/>
      <color theme="1"/>
      <name val="Calibri"/>
      <family val="2"/>
      <scheme val="minor"/>
    </font>
    <font>
      <u/>
      <sz val="11"/>
      <color theme="10"/>
      <name val="Calibri"/>
      <family val="2"/>
      <scheme val="minor"/>
    </font>
    <font>
      <b/>
      <sz val="14"/>
      <color rgb="FFFF0000"/>
      <name val="Calibri"/>
      <family val="2"/>
      <scheme val="minor"/>
    </font>
    <font>
      <sz val="12"/>
      <color theme="2" tint="-9.9978637043366805E-2"/>
      <name val="Calibri"/>
      <family val="2"/>
      <scheme val="minor"/>
    </font>
    <font>
      <i/>
      <sz val="11"/>
      <color theme="1"/>
      <name val="Calibri"/>
      <family val="2"/>
      <scheme val="minor"/>
    </font>
    <font>
      <b/>
      <sz val="12"/>
      <name val="Calibri"/>
      <family val="2"/>
      <scheme val="minor"/>
    </font>
    <font>
      <b/>
      <u/>
      <sz val="11"/>
      <name val="Calibri"/>
      <family val="2"/>
      <scheme val="minor"/>
    </font>
    <font>
      <b/>
      <sz val="12"/>
      <color rgb="FFFF0000"/>
      <name val="Calibri"/>
      <family val="2"/>
      <scheme val="minor"/>
    </font>
    <font>
      <sz val="12"/>
      <color theme="2"/>
      <name val="Calibri"/>
      <family val="2"/>
      <scheme val="minor"/>
    </font>
    <font>
      <sz val="11"/>
      <color theme="2"/>
      <name val="Calibri"/>
      <family val="2"/>
      <scheme val="minor"/>
    </font>
  </fonts>
  <fills count="11">
    <fill>
      <patternFill patternType="none"/>
    </fill>
    <fill>
      <patternFill patternType="gray125"/>
    </fill>
    <fill>
      <patternFill patternType="solid">
        <fgColor theme="2" tint="-9.9978637043366805E-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ABE9FF"/>
        <bgColor indexed="64"/>
      </patternFill>
    </fill>
    <fill>
      <patternFill patternType="solid">
        <fgColor rgb="FFFFCC99"/>
        <bgColor indexed="64"/>
      </patternFill>
    </fill>
  </fills>
  <borders count="9">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136">
    <xf numFmtId="0" fontId="0" fillId="0" borderId="0" xfId="0"/>
    <xf numFmtId="14" fontId="0" fillId="0" borderId="0" xfId="0" applyNumberFormat="1"/>
    <xf numFmtId="164" fontId="0" fillId="0" borderId="0" xfId="0" applyNumberFormat="1"/>
    <xf numFmtId="2" fontId="0" fillId="0" borderId="0" xfId="0" applyNumberFormat="1"/>
    <xf numFmtId="165" fontId="0" fillId="0" borderId="0" xfId="0" applyNumberFormat="1"/>
    <xf numFmtId="0" fontId="0" fillId="2" borderId="0" xfId="0" applyFill="1"/>
    <xf numFmtId="0" fontId="0" fillId="0" borderId="0" xfId="0" pivotButton="1"/>
    <xf numFmtId="0" fontId="0" fillId="0" borderId="0" xfId="0" applyAlignment="1">
      <alignment horizontal="left"/>
    </xf>
    <xf numFmtId="0" fontId="5" fillId="0" borderId="0" xfId="0" applyFont="1"/>
    <xf numFmtId="0" fontId="6" fillId="0" borderId="0" xfId="0" applyFont="1" applyAlignment="1">
      <alignment wrapText="1"/>
    </xf>
    <xf numFmtId="2" fontId="6" fillId="0" borderId="0" xfId="0" applyNumberFormat="1" applyFont="1"/>
    <xf numFmtId="2" fontId="5" fillId="0" borderId="0" xfId="0" applyNumberFormat="1" applyFont="1"/>
    <xf numFmtId="0" fontId="5" fillId="0" borderId="0" xfId="0" applyFont="1" applyAlignment="1">
      <alignment horizontal="left"/>
    </xf>
    <xf numFmtId="0" fontId="0" fillId="0" borderId="0" xfId="0"/>
    <xf numFmtId="0" fontId="0" fillId="0" borderId="0" xfId="0"/>
    <xf numFmtId="0" fontId="0" fillId="0" borderId="0" xfId="0" applyNumberFormat="1"/>
    <xf numFmtId="166" fontId="0" fillId="0" borderId="0" xfId="0" applyNumberFormat="1"/>
    <xf numFmtId="0" fontId="0" fillId="0" borderId="0" xfId="0" applyAlignment="1">
      <alignment wrapText="1"/>
    </xf>
    <xf numFmtId="10" fontId="0" fillId="0" borderId="0" xfId="0" applyNumberFormat="1"/>
    <xf numFmtId="0" fontId="0" fillId="0" borderId="0" xfId="0"/>
    <xf numFmtId="0" fontId="0" fillId="0" borderId="0" xfId="0"/>
    <xf numFmtId="0" fontId="0" fillId="0" borderId="0" xfId="0"/>
    <xf numFmtId="0" fontId="0" fillId="0" borderId="0" xfId="0" applyAlignment="1">
      <alignment wrapText="1"/>
    </xf>
    <xf numFmtId="0" fontId="0" fillId="0" borderId="0" xfId="0"/>
    <xf numFmtId="49" fontId="4" fillId="6" borderId="8" xfId="0" applyNumberFormat="1" applyFont="1" applyFill="1" applyBorder="1" applyAlignment="1" applyProtection="1">
      <protection locked="0"/>
    </xf>
    <xf numFmtId="2" fontId="0" fillId="6" borderId="1" xfId="0" applyNumberFormat="1" applyFill="1" applyBorder="1" applyAlignment="1" applyProtection="1">
      <alignment horizontal="center"/>
      <protection locked="0"/>
    </xf>
    <xf numFmtId="0" fontId="3" fillId="5" borderId="0" xfId="0" applyFont="1" applyFill="1"/>
    <xf numFmtId="0" fontId="0" fillId="5" borderId="0" xfId="0" applyFill="1"/>
    <xf numFmtId="0" fontId="3" fillId="7" borderId="0" xfId="0" applyFont="1" applyFill="1"/>
    <xf numFmtId="0" fontId="0" fillId="7" borderId="0" xfId="0" applyFill="1"/>
    <xf numFmtId="0" fontId="3" fillId="8" borderId="0" xfId="0" applyFont="1" applyFill="1"/>
    <xf numFmtId="0" fontId="0" fillId="8" borderId="0" xfId="0" applyFill="1"/>
    <xf numFmtId="0" fontId="3" fillId="9" borderId="0" xfId="0" applyFont="1" applyFill="1"/>
    <xf numFmtId="0" fontId="0" fillId="9" borderId="0" xfId="0" applyFill="1"/>
    <xf numFmtId="0" fontId="12" fillId="5" borderId="0" xfId="0" applyFont="1" applyFill="1"/>
    <xf numFmtId="0" fontId="11" fillId="5" borderId="0" xfId="0" applyFont="1" applyFill="1"/>
    <xf numFmtId="0" fontId="2" fillId="5" borderId="0" xfId="0" applyFont="1" applyFill="1" applyAlignment="1">
      <alignment horizontal="left"/>
    </xf>
    <xf numFmtId="0" fontId="2" fillId="5" borderId="0" xfId="0" applyFont="1" applyFill="1"/>
    <xf numFmtId="2" fontId="4" fillId="5" borderId="0" xfId="0" applyNumberFormat="1" applyFont="1" applyFill="1" applyBorder="1"/>
    <xf numFmtId="167" fontId="0" fillId="5" borderId="0" xfId="0" applyNumberFormat="1" applyFill="1"/>
    <xf numFmtId="0" fontId="4" fillId="5" borderId="0" xfId="0" applyFont="1" applyFill="1"/>
    <xf numFmtId="0" fontId="5" fillId="5" borderId="2" xfId="0" applyFont="1" applyFill="1" applyBorder="1" applyAlignment="1">
      <alignment vertical="top" wrapText="1"/>
    </xf>
    <xf numFmtId="0" fontId="5" fillId="5" borderId="4" xfId="0" applyFont="1" applyFill="1" applyBorder="1" applyAlignment="1">
      <alignment horizontal="center" vertical="top" wrapText="1"/>
    </xf>
    <xf numFmtId="0" fontId="0" fillId="5" borderId="0" xfId="0" applyFill="1" applyAlignment="1">
      <alignment horizontal="center"/>
    </xf>
    <xf numFmtId="14" fontId="0" fillId="5" borderId="1" xfId="0" applyNumberFormat="1" applyFill="1" applyBorder="1" applyAlignment="1">
      <alignment horizontal="left"/>
    </xf>
    <xf numFmtId="0" fontId="16" fillId="5" borderId="0" xfId="0" applyFont="1" applyFill="1"/>
    <xf numFmtId="0" fontId="17" fillId="5" borderId="0" xfId="0" applyFont="1" applyFill="1" applyAlignment="1">
      <alignment horizontal="left"/>
    </xf>
    <xf numFmtId="0" fontId="15" fillId="5" borderId="0" xfId="0" applyFont="1" applyFill="1"/>
    <xf numFmtId="0" fontId="8" fillId="5" borderId="0" xfId="0" applyFont="1" applyFill="1" applyAlignment="1">
      <alignment horizontal="center"/>
    </xf>
    <xf numFmtId="0" fontId="14" fillId="5" borderId="0" xfId="0" applyFont="1" applyFill="1"/>
    <xf numFmtId="0" fontId="0" fillId="5" borderId="0" xfId="0" applyFill="1" applyAlignment="1">
      <alignment wrapText="1"/>
    </xf>
    <xf numFmtId="0" fontId="7" fillId="5" borderId="0" xfId="0" applyFont="1" applyFill="1"/>
    <xf numFmtId="0" fontId="0" fillId="5" borderId="0" xfId="0" applyFont="1" applyFill="1" applyAlignment="1">
      <alignment wrapText="1"/>
    </xf>
    <xf numFmtId="0" fontId="7" fillId="5" borderId="0" xfId="0" applyFont="1" applyFill="1" applyAlignment="1">
      <alignment wrapText="1"/>
    </xf>
    <xf numFmtId="0" fontId="0" fillId="5" borderId="0" xfId="0" applyFill="1" applyAlignment="1">
      <alignment wrapText="1"/>
    </xf>
    <xf numFmtId="0" fontId="8" fillId="5" borderId="0" xfId="0" applyFont="1" applyFill="1" applyAlignment="1">
      <alignment horizontal="center"/>
    </xf>
    <xf numFmtId="0" fontId="9" fillId="5" borderId="0" xfId="1" applyFill="1" applyAlignment="1"/>
    <xf numFmtId="0" fontId="0" fillId="5" borderId="0" xfId="0" applyFill="1"/>
    <xf numFmtId="0" fontId="7" fillId="5" borderId="0" xfId="0" applyFont="1" applyFill="1" applyAlignment="1">
      <alignment wrapText="1"/>
    </xf>
    <xf numFmtId="0" fontId="0" fillId="5" borderId="0" xfId="0" applyFont="1" applyFill="1" applyAlignment="1">
      <alignment wrapText="1"/>
    </xf>
    <xf numFmtId="0" fontId="0" fillId="5" borderId="0" xfId="0" applyFont="1" applyFill="1" applyAlignment="1">
      <alignment vertical="top" wrapText="1"/>
    </xf>
    <xf numFmtId="0" fontId="1" fillId="4" borderId="0" xfId="0" applyFont="1" applyFill="1" applyAlignment="1">
      <alignment horizontal="center"/>
    </xf>
    <xf numFmtId="0" fontId="0" fillId="4" borderId="0" xfId="0" applyFill="1" applyAlignment="1">
      <alignment horizontal="center"/>
    </xf>
    <xf numFmtId="167" fontId="4" fillId="7" borderId="2" xfId="0" applyNumberFormat="1" applyFont="1" applyFill="1" applyBorder="1"/>
    <xf numFmtId="167" fontId="4" fillId="7" borderId="3" xfId="0" applyNumberFormat="1" applyFont="1" applyFill="1" applyBorder="1"/>
    <xf numFmtId="167" fontId="4" fillId="8" borderId="2" xfId="0" applyNumberFormat="1" applyFont="1" applyFill="1" applyBorder="1" applyAlignment="1">
      <alignment horizontal="right"/>
    </xf>
    <xf numFmtId="167" fontId="4" fillId="8" borderId="3" xfId="0" applyNumberFormat="1" applyFont="1" applyFill="1" applyBorder="1" applyAlignment="1">
      <alignment horizontal="right"/>
    </xf>
    <xf numFmtId="167" fontId="13" fillId="9" borderId="2" xfId="0" applyNumberFormat="1" applyFont="1" applyFill="1" applyBorder="1"/>
    <xf numFmtId="167" fontId="13" fillId="9" borderId="3" xfId="0" applyNumberFormat="1" applyFont="1" applyFill="1" applyBorder="1"/>
    <xf numFmtId="2" fontId="0" fillId="5" borderId="1" xfId="0" applyNumberFormat="1" applyFill="1" applyBorder="1"/>
    <xf numFmtId="0" fontId="0" fillId="5" borderId="5" xfId="0" applyFill="1" applyBorder="1"/>
    <xf numFmtId="0" fontId="0" fillId="5" borderId="6" xfId="0" applyFill="1" applyBorder="1"/>
    <xf numFmtId="0" fontId="0" fillId="5" borderId="7" xfId="0" applyFill="1" applyBorder="1"/>
    <xf numFmtId="0" fontId="0" fillId="5" borderId="1" xfId="0" applyFill="1" applyBorder="1"/>
    <xf numFmtId="2" fontId="4" fillId="9" borderId="2" xfId="0" applyNumberFormat="1" applyFont="1" applyFill="1" applyBorder="1"/>
    <xf numFmtId="2" fontId="4" fillId="9" borderId="3" xfId="0" applyNumberFormat="1" applyFont="1" applyFill="1" applyBorder="1"/>
    <xf numFmtId="166" fontId="4" fillId="3" borderId="2" xfId="0" applyNumberFormat="1" applyFont="1" applyFill="1" applyBorder="1" applyAlignment="1"/>
    <xf numFmtId="166" fontId="0" fillId="3" borderId="3" xfId="0" applyNumberFormat="1" applyFill="1" applyBorder="1" applyAlignment="1"/>
    <xf numFmtId="14" fontId="5" fillId="9" borderId="2" xfId="0" applyNumberFormat="1" applyFont="1" applyFill="1" applyBorder="1" applyAlignment="1">
      <alignment horizontal="center"/>
    </xf>
    <xf numFmtId="14" fontId="5" fillId="9" borderId="4" xfId="0" applyNumberFormat="1" applyFont="1" applyFill="1" applyBorder="1" applyAlignment="1">
      <alignment horizontal="center"/>
    </xf>
    <xf numFmtId="0" fontId="5" fillId="9" borderId="4" xfId="0" applyFont="1" applyFill="1" applyBorder="1" applyAlignment="1">
      <alignment horizontal="center"/>
    </xf>
    <xf numFmtId="0" fontId="5" fillId="9" borderId="3" xfId="0" applyFont="1" applyFill="1" applyBorder="1" applyAlignment="1">
      <alignment horizontal="center"/>
    </xf>
    <xf numFmtId="0" fontId="5" fillId="5" borderId="2" xfId="0" applyFont="1" applyFill="1" applyBorder="1" applyAlignment="1">
      <alignment vertical="top" wrapText="1"/>
    </xf>
    <xf numFmtId="0" fontId="0" fillId="5" borderId="4" xfId="0" applyFill="1" applyBorder="1" applyAlignment="1">
      <alignment wrapText="1"/>
    </xf>
    <xf numFmtId="0" fontId="0" fillId="5" borderId="3" xfId="0" applyFill="1" applyBorder="1" applyAlignment="1">
      <alignment wrapText="1"/>
    </xf>
    <xf numFmtId="14" fontId="0" fillId="5" borderId="0" xfId="0" applyNumberFormat="1" applyFill="1"/>
    <xf numFmtId="0" fontId="5" fillId="5" borderId="4" xfId="0" applyFont="1" applyFill="1" applyBorder="1" applyAlignment="1">
      <alignment horizontal="right" vertical="top" wrapText="1"/>
    </xf>
    <xf numFmtId="0" fontId="5" fillId="5" borderId="3" xfId="0" applyFont="1" applyFill="1" applyBorder="1" applyAlignment="1">
      <alignment horizontal="right" vertical="top" wrapText="1"/>
    </xf>
    <xf numFmtId="2" fontId="4" fillId="8" borderId="2" xfId="0" applyNumberFormat="1" applyFont="1" applyFill="1" applyBorder="1"/>
    <xf numFmtId="2" fontId="4" fillId="8" borderId="3" xfId="0" applyNumberFormat="1" applyFont="1" applyFill="1" applyBorder="1"/>
    <xf numFmtId="14" fontId="5" fillId="7" borderId="2" xfId="0" applyNumberFormat="1" applyFont="1" applyFill="1" applyBorder="1" applyAlignment="1">
      <alignment horizontal="center"/>
    </xf>
    <xf numFmtId="14" fontId="5" fillId="7" borderId="4" xfId="0" applyNumberFormat="1" applyFont="1" applyFill="1" applyBorder="1" applyAlignment="1">
      <alignment horizontal="center"/>
    </xf>
    <xf numFmtId="0" fontId="5" fillId="7" borderId="4" xfId="0" applyFont="1" applyFill="1" applyBorder="1" applyAlignment="1">
      <alignment horizontal="center"/>
    </xf>
    <xf numFmtId="0" fontId="5" fillId="7" borderId="3" xfId="0" applyFont="1" applyFill="1" applyBorder="1" applyAlignment="1">
      <alignment horizontal="center"/>
    </xf>
    <xf numFmtId="14" fontId="5" fillId="8" borderId="2" xfId="0" applyNumberFormat="1" applyFont="1" applyFill="1" applyBorder="1" applyAlignment="1">
      <alignment horizontal="center"/>
    </xf>
    <xf numFmtId="14" fontId="5" fillId="8" borderId="4" xfId="0" applyNumberFormat="1" applyFont="1" applyFill="1" applyBorder="1" applyAlignment="1">
      <alignment horizontal="center"/>
    </xf>
    <xf numFmtId="0" fontId="5" fillId="8" borderId="4" xfId="0" applyFont="1" applyFill="1" applyBorder="1" applyAlignment="1">
      <alignment horizontal="center"/>
    </xf>
    <xf numFmtId="0" fontId="5" fillId="8" borderId="3" xfId="0" applyFont="1" applyFill="1" applyBorder="1" applyAlignment="1">
      <alignment horizontal="center"/>
    </xf>
    <xf numFmtId="2" fontId="4" fillId="5" borderId="2" xfId="0" applyNumberFormat="1" applyFont="1" applyFill="1" applyBorder="1"/>
    <xf numFmtId="2" fontId="4" fillId="5" borderId="3" xfId="0" applyNumberFormat="1" applyFont="1" applyFill="1" applyBorder="1"/>
    <xf numFmtId="14" fontId="4" fillId="6" borderId="2" xfId="0" applyNumberFormat="1" applyFont="1" applyFill="1" applyBorder="1" applyProtection="1">
      <protection locked="0"/>
    </xf>
    <xf numFmtId="14" fontId="4" fillId="6" borderId="3" xfId="0" applyNumberFormat="1" applyFont="1" applyFill="1" applyBorder="1" applyProtection="1">
      <protection locked="0"/>
    </xf>
    <xf numFmtId="14" fontId="4" fillId="5" borderId="2" xfId="0" applyNumberFormat="1" applyFont="1" applyFill="1" applyBorder="1"/>
    <xf numFmtId="0" fontId="4" fillId="5" borderId="3" xfId="0" applyFont="1" applyFill="1" applyBorder="1"/>
    <xf numFmtId="2" fontId="4" fillId="6" borderId="2" xfId="0" applyNumberFormat="1" applyFont="1" applyFill="1" applyBorder="1" applyAlignment="1" applyProtection="1">
      <alignment horizontal="right"/>
      <protection locked="0"/>
    </xf>
    <xf numFmtId="2" fontId="4" fillId="6" borderId="3" xfId="0" applyNumberFormat="1" applyFont="1" applyFill="1" applyBorder="1" applyAlignment="1" applyProtection="1">
      <alignment horizontal="right"/>
      <protection locked="0"/>
    </xf>
    <xf numFmtId="1" fontId="4" fillId="6" borderId="2" xfId="0" applyNumberFormat="1" applyFont="1" applyFill="1" applyBorder="1" applyProtection="1">
      <protection locked="0"/>
    </xf>
    <xf numFmtId="1" fontId="4" fillId="6" borderId="3" xfId="0" applyNumberFormat="1" applyFont="1" applyFill="1" applyBorder="1" applyProtection="1">
      <protection locked="0"/>
    </xf>
    <xf numFmtId="1" fontId="4" fillId="6" borderId="2" xfId="0" applyNumberFormat="1" applyFont="1" applyFill="1" applyBorder="1" applyAlignment="1" applyProtection="1">
      <alignment horizontal="right"/>
      <protection locked="0"/>
    </xf>
    <xf numFmtId="0" fontId="4" fillId="6" borderId="3" xfId="0" applyFont="1" applyFill="1" applyBorder="1" applyAlignment="1" applyProtection="1">
      <alignment horizontal="right"/>
      <protection locked="0"/>
    </xf>
    <xf numFmtId="49" fontId="4" fillId="6" borderId="2" xfId="0" applyNumberFormat="1" applyFont="1" applyFill="1" applyBorder="1" applyProtection="1">
      <protection locked="0"/>
    </xf>
    <xf numFmtId="49" fontId="4" fillId="6" borderId="4" xfId="0" applyNumberFormat="1" applyFont="1" applyFill="1" applyBorder="1" applyProtection="1">
      <protection locked="0"/>
    </xf>
    <xf numFmtId="49" fontId="4" fillId="6" borderId="3" xfId="0" applyNumberFormat="1" applyFont="1" applyFill="1" applyBorder="1" applyProtection="1">
      <protection locked="0"/>
    </xf>
    <xf numFmtId="2" fontId="4" fillId="7" borderId="2" xfId="0" applyNumberFormat="1" applyFont="1" applyFill="1" applyBorder="1"/>
    <xf numFmtId="2" fontId="4" fillId="7" borderId="3" xfId="0" applyNumberFormat="1" applyFont="1" applyFill="1" applyBorder="1"/>
    <xf numFmtId="10" fontId="4" fillId="3" borderId="2" xfId="0" applyNumberFormat="1" applyFont="1" applyFill="1" applyBorder="1" applyAlignment="1"/>
    <xf numFmtId="10" fontId="0" fillId="3" borderId="3" xfId="0" applyNumberFormat="1" applyFill="1" applyBorder="1" applyAlignment="1"/>
    <xf numFmtId="166" fontId="4" fillId="6" borderId="2" xfId="0" applyNumberFormat="1" applyFont="1" applyFill="1" applyBorder="1" applyProtection="1">
      <protection locked="0"/>
    </xf>
    <xf numFmtId="166" fontId="4" fillId="6" borderId="3" xfId="0" applyNumberFormat="1" applyFont="1" applyFill="1" applyBorder="1" applyProtection="1">
      <protection locked="0"/>
    </xf>
    <xf numFmtId="0" fontId="1" fillId="10" borderId="0" xfId="0" applyFont="1" applyFill="1" applyAlignment="1">
      <alignment horizontal="center"/>
    </xf>
    <xf numFmtId="0" fontId="0" fillId="10" borderId="0" xfId="0" applyFill="1" applyAlignment="1">
      <alignment horizontal="center"/>
    </xf>
    <xf numFmtId="1" fontId="4" fillId="5" borderId="2" xfId="0" applyNumberFormat="1" applyFont="1" applyFill="1" applyBorder="1" applyAlignment="1">
      <alignment horizontal="right"/>
    </xf>
    <xf numFmtId="0" fontId="4" fillId="5" borderId="3" xfId="0" applyNumberFormat="1" applyFont="1" applyFill="1" applyBorder="1" applyAlignment="1">
      <alignment horizontal="right"/>
    </xf>
    <xf numFmtId="49" fontId="4" fillId="5" borderId="2" xfId="0" applyNumberFormat="1" applyFont="1" applyFill="1" applyBorder="1" applyAlignment="1">
      <alignment horizontal="right"/>
    </xf>
    <xf numFmtId="49" fontId="4" fillId="5" borderId="4" xfId="0" applyNumberFormat="1" applyFont="1" applyFill="1" applyBorder="1" applyAlignment="1">
      <alignment horizontal="right"/>
    </xf>
    <xf numFmtId="0" fontId="0" fillId="5" borderId="4" xfId="0" applyFill="1" applyBorder="1" applyAlignment="1">
      <alignment horizontal="right"/>
    </xf>
    <xf numFmtId="0" fontId="0" fillId="5" borderId="3" xfId="0" applyFill="1" applyBorder="1" applyAlignment="1">
      <alignment horizontal="right"/>
    </xf>
    <xf numFmtId="49" fontId="4" fillId="5" borderId="3" xfId="0" applyNumberFormat="1" applyFont="1" applyFill="1" applyBorder="1" applyAlignment="1">
      <alignment horizontal="right"/>
    </xf>
    <xf numFmtId="14" fontId="4" fillId="5" borderId="2" xfId="0" applyNumberFormat="1" applyFont="1" applyFill="1" applyBorder="1" applyProtection="1"/>
    <xf numFmtId="14" fontId="4" fillId="5" borderId="3" xfId="0" applyNumberFormat="1" applyFont="1" applyFill="1" applyBorder="1" applyProtection="1"/>
    <xf numFmtId="49" fontId="4" fillId="5" borderId="2" xfId="0" applyNumberFormat="1" applyFont="1" applyFill="1" applyBorder="1" applyAlignment="1" applyProtection="1">
      <alignment horizontal="right"/>
    </xf>
    <xf numFmtId="0" fontId="4" fillId="5" borderId="4" xfId="0" applyNumberFormat="1" applyFont="1" applyFill="1" applyBorder="1" applyAlignment="1" applyProtection="1">
      <alignment horizontal="right"/>
    </xf>
    <xf numFmtId="0" fontId="4" fillId="5" borderId="3" xfId="0" applyNumberFormat="1" applyFont="1" applyFill="1" applyBorder="1" applyAlignment="1" applyProtection="1">
      <alignment horizontal="right"/>
    </xf>
    <xf numFmtId="0" fontId="10" fillId="0" borderId="0" xfId="0" applyFont="1"/>
    <xf numFmtId="0" fontId="0" fillId="0" borderId="0" xfId="0"/>
    <xf numFmtId="0" fontId="0" fillId="0" borderId="0" xfId="0" applyAlignment="1">
      <alignment horizontal="center"/>
    </xf>
  </cellXfs>
  <cellStyles count="2">
    <cellStyle name="Hyperlink" xfId="1" builtinId="8"/>
    <cellStyle name="Standaard" xfId="0" builtinId="0"/>
  </cellStyles>
  <dxfs count="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FCC99"/>
      <color rgb="FFABE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20</xdr:col>
      <xdr:colOff>352425</xdr:colOff>
      <xdr:row>0</xdr:row>
      <xdr:rowOff>133350</xdr:rowOff>
    </xdr:from>
    <xdr:ext cx="1914525" cy="504825"/>
    <xdr:pic>
      <xdr:nvPicPr>
        <xdr:cNvPr id="3" name="Afbeelding 2">
          <a:extLst>
            <a:ext uri="{FF2B5EF4-FFF2-40B4-BE49-F238E27FC236}">
              <a16:creationId xmlns:a16="http://schemas.microsoft.com/office/drawing/2014/main" id="{66B025F5-4E5B-4825-AA98-4323AB92D5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06175" y="133350"/>
          <a:ext cx="1914525" cy="5048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20</xdr:col>
      <xdr:colOff>352425</xdr:colOff>
      <xdr:row>0</xdr:row>
      <xdr:rowOff>133350</xdr:rowOff>
    </xdr:from>
    <xdr:ext cx="1914525" cy="504825"/>
    <xdr:pic>
      <xdr:nvPicPr>
        <xdr:cNvPr id="2" name="Afbeelding 1">
          <a:extLst>
            <a:ext uri="{FF2B5EF4-FFF2-40B4-BE49-F238E27FC236}">
              <a16:creationId xmlns:a16="http://schemas.microsoft.com/office/drawing/2014/main" id="{66B025F5-4E5B-4825-AA98-4323AB92D5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06175" y="133350"/>
          <a:ext cx="1914525" cy="5048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5</xdr:row>
      <xdr:rowOff>0</xdr:rowOff>
    </xdr:from>
    <xdr:to>
      <xdr:col>4</xdr:col>
      <xdr:colOff>2714286</xdr:colOff>
      <xdr:row>26</xdr:row>
      <xdr:rowOff>75665</xdr:rowOff>
    </xdr:to>
    <xdr:pic>
      <xdr:nvPicPr>
        <xdr:cNvPr id="3" name="Afbeelding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2819400" y="1000125"/>
          <a:ext cx="2714286" cy="427619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eter de Vette" refreshedDate="44917.726011342595" createdVersion="6" refreshedVersion="6" minRefreshableVersion="3" recordCount="267">
  <cacheSource type="worksheet">
    <worksheetSource ref="R2:S269" sheet="berekening 1e jaar"/>
  </cacheSource>
  <cacheFields count="2">
    <cacheField name="maand" numFmtId="165">
      <sharedItems containsBlank="1" count="16">
        <s v="2211"/>
        <s v="2212"/>
        <s v="2301"/>
        <s v="2302"/>
        <s v="2303"/>
        <s v="2304"/>
        <m/>
        <s v="2305"/>
        <s v="2306"/>
        <s v="2307"/>
        <s v="2308"/>
        <s v=""/>
        <s v="2309"/>
        <s v="2208" u="1"/>
        <s v="2210" u="1"/>
        <s v="2209" u="1"/>
      </sharedItems>
    </cacheField>
    <cacheField name="uren" numFmtId="0">
      <sharedItems containsString="0" containsBlank="1" containsNumber="1" containsInteger="1" minValue="0" maxValue="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67">
  <r>
    <x v="0"/>
    <n v="8"/>
  </r>
  <r>
    <x v="1"/>
    <n v="8"/>
  </r>
  <r>
    <x v="1"/>
    <n v="8"/>
  </r>
  <r>
    <x v="1"/>
    <n v="8"/>
  </r>
  <r>
    <x v="1"/>
    <n v="0"/>
  </r>
  <r>
    <x v="2"/>
    <n v="0"/>
  </r>
  <r>
    <x v="2"/>
    <n v="8"/>
  </r>
  <r>
    <x v="2"/>
    <n v="8"/>
  </r>
  <r>
    <x v="2"/>
    <n v="8"/>
  </r>
  <r>
    <x v="2"/>
    <n v="8"/>
  </r>
  <r>
    <x v="3"/>
    <n v="0"/>
  </r>
  <r>
    <x v="3"/>
    <n v="0"/>
  </r>
  <r>
    <x v="3"/>
    <n v="0"/>
  </r>
  <r>
    <x v="3"/>
    <n v="0"/>
  </r>
  <r>
    <x v="4"/>
    <n v="0"/>
  </r>
  <r>
    <x v="4"/>
    <n v="0"/>
  </r>
  <r>
    <x v="4"/>
    <n v="0"/>
  </r>
  <r>
    <x v="4"/>
    <n v="0"/>
  </r>
  <r>
    <x v="5"/>
    <n v="0"/>
  </r>
  <r>
    <x v="5"/>
    <n v="0"/>
  </r>
  <r>
    <x v="5"/>
    <n v="0"/>
  </r>
  <r>
    <x v="5"/>
    <n v="0"/>
  </r>
  <r>
    <x v="6"/>
    <m/>
  </r>
  <r>
    <x v="7"/>
    <n v="0"/>
  </r>
  <r>
    <x v="7"/>
    <n v="0"/>
  </r>
  <r>
    <x v="7"/>
    <n v="0"/>
  </r>
  <r>
    <x v="7"/>
    <n v="0"/>
  </r>
  <r>
    <x v="7"/>
    <n v="0"/>
  </r>
  <r>
    <x v="8"/>
    <n v="0"/>
  </r>
  <r>
    <x v="8"/>
    <n v="0"/>
  </r>
  <r>
    <x v="8"/>
    <n v="0"/>
  </r>
  <r>
    <x v="8"/>
    <n v="0"/>
  </r>
  <r>
    <x v="9"/>
    <n v="0"/>
  </r>
  <r>
    <x v="9"/>
    <n v="0"/>
  </r>
  <r>
    <x v="9"/>
    <n v="0"/>
  </r>
  <r>
    <x v="9"/>
    <n v="0"/>
  </r>
  <r>
    <x v="9"/>
    <n v="0"/>
  </r>
  <r>
    <x v="10"/>
    <n v="0"/>
  </r>
  <r>
    <x v="10"/>
    <n v="0"/>
  </r>
  <r>
    <x v="10"/>
    <n v="0"/>
  </r>
  <r>
    <x v="10"/>
    <n v="0"/>
  </r>
  <r>
    <x v="11"/>
    <n v="0"/>
  </r>
  <r>
    <x v="11"/>
    <n v="0"/>
  </r>
  <r>
    <x v="11"/>
    <n v="0"/>
  </r>
  <r>
    <x v="11"/>
    <n v="0"/>
  </r>
  <r>
    <x v="11"/>
    <n v="0"/>
  </r>
  <r>
    <x v="11"/>
    <n v="0"/>
  </r>
  <r>
    <x v="11"/>
    <n v="0"/>
  </r>
  <r>
    <x v="11"/>
    <n v="0"/>
  </r>
  <r>
    <x v="11"/>
    <n v="0"/>
  </r>
  <r>
    <x v="11"/>
    <n v="0"/>
  </r>
  <r>
    <x v="11"/>
    <n v="0"/>
  </r>
  <r>
    <x v="11"/>
    <n v="0"/>
  </r>
  <r>
    <x v="11"/>
    <n v="0"/>
  </r>
  <r>
    <x v="0"/>
    <n v="8"/>
  </r>
  <r>
    <x v="1"/>
    <n v="8"/>
  </r>
  <r>
    <x v="1"/>
    <n v="8"/>
  </r>
  <r>
    <x v="1"/>
    <n v="8"/>
  </r>
  <r>
    <x v="1"/>
    <n v="0"/>
  </r>
  <r>
    <x v="2"/>
    <n v="0"/>
  </r>
  <r>
    <x v="2"/>
    <n v="8"/>
  </r>
  <r>
    <x v="2"/>
    <n v="8"/>
  </r>
  <r>
    <x v="2"/>
    <n v="8"/>
  </r>
  <r>
    <x v="2"/>
    <n v="8"/>
  </r>
  <r>
    <x v="3"/>
    <n v="0"/>
  </r>
  <r>
    <x v="3"/>
    <n v="0"/>
  </r>
  <r>
    <x v="3"/>
    <n v="0"/>
  </r>
  <r>
    <x v="3"/>
    <n v="0"/>
  </r>
  <r>
    <x v="4"/>
    <n v="0"/>
  </r>
  <r>
    <x v="4"/>
    <n v="0"/>
  </r>
  <r>
    <x v="4"/>
    <n v="0"/>
  </r>
  <r>
    <x v="4"/>
    <n v="0"/>
  </r>
  <r>
    <x v="5"/>
    <n v="0"/>
  </r>
  <r>
    <x v="5"/>
    <n v="0"/>
  </r>
  <r>
    <x v="5"/>
    <n v="0"/>
  </r>
  <r>
    <x v="5"/>
    <n v="0"/>
  </r>
  <r>
    <x v="7"/>
    <n v="0"/>
  </r>
  <r>
    <x v="7"/>
    <n v="0"/>
  </r>
  <r>
    <x v="7"/>
    <n v="0"/>
  </r>
  <r>
    <x v="7"/>
    <n v="0"/>
  </r>
  <r>
    <x v="7"/>
    <n v="0"/>
  </r>
  <r>
    <x v="8"/>
    <n v="0"/>
  </r>
  <r>
    <x v="8"/>
    <n v="0"/>
  </r>
  <r>
    <x v="8"/>
    <n v="0"/>
  </r>
  <r>
    <x v="8"/>
    <n v="0"/>
  </r>
  <r>
    <x v="9"/>
    <n v="0"/>
  </r>
  <r>
    <x v="9"/>
    <n v="0"/>
  </r>
  <r>
    <x v="9"/>
    <n v="0"/>
  </r>
  <r>
    <x v="9"/>
    <n v="0"/>
  </r>
  <r>
    <x v="10"/>
    <n v="0"/>
  </r>
  <r>
    <x v="10"/>
    <n v="0"/>
  </r>
  <r>
    <x v="10"/>
    <n v="0"/>
  </r>
  <r>
    <x v="10"/>
    <n v="0"/>
  </r>
  <r>
    <x v="10"/>
    <n v="0"/>
  </r>
  <r>
    <x v="11"/>
    <n v="0"/>
  </r>
  <r>
    <x v="11"/>
    <n v="0"/>
  </r>
  <r>
    <x v="11"/>
    <n v="0"/>
  </r>
  <r>
    <x v="11"/>
    <n v="0"/>
  </r>
  <r>
    <x v="11"/>
    <n v="0"/>
  </r>
  <r>
    <x v="11"/>
    <n v="0"/>
  </r>
  <r>
    <x v="11"/>
    <n v="0"/>
  </r>
  <r>
    <x v="11"/>
    <n v="0"/>
  </r>
  <r>
    <x v="11"/>
    <n v="0"/>
  </r>
  <r>
    <x v="11"/>
    <n v="0"/>
  </r>
  <r>
    <x v="11"/>
    <n v="0"/>
  </r>
  <r>
    <x v="11"/>
    <n v="0"/>
  </r>
  <r>
    <x v="11"/>
    <n v="0"/>
  </r>
  <r>
    <x v="0"/>
    <n v="4"/>
  </r>
  <r>
    <x v="1"/>
    <n v="4"/>
  </r>
  <r>
    <x v="1"/>
    <n v="4"/>
  </r>
  <r>
    <x v="1"/>
    <n v="4"/>
  </r>
  <r>
    <x v="1"/>
    <n v="0"/>
  </r>
  <r>
    <x v="2"/>
    <n v="0"/>
  </r>
  <r>
    <x v="2"/>
    <n v="4"/>
  </r>
  <r>
    <x v="2"/>
    <n v="4"/>
  </r>
  <r>
    <x v="2"/>
    <n v="4"/>
  </r>
  <r>
    <x v="3"/>
    <n v="4"/>
  </r>
  <r>
    <x v="3"/>
    <n v="0"/>
  </r>
  <r>
    <x v="3"/>
    <n v="0"/>
  </r>
  <r>
    <x v="3"/>
    <n v="0"/>
  </r>
  <r>
    <x v="4"/>
    <n v="0"/>
  </r>
  <r>
    <x v="4"/>
    <n v="0"/>
  </r>
  <r>
    <x v="4"/>
    <n v="0"/>
  </r>
  <r>
    <x v="4"/>
    <n v="0"/>
  </r>
  <r>
    <x v="4"/>
    <n v="0"/>
  </r>
  <r>
    <x v="5"/>
    <n v="0"/>
  </r>
  <r>
    <x v="5"/>
    <n v="0"/>
  </r>
  <r>
    <x v="5"/>
    <n v="0"/>
  </r>
  <r>
    <x v="5"/>
    <n v="0"/>
  </r>
  <r>
    <x v="7"/>
    <n v="0"/>
  </r>
  <r>
    <x v="7"/>
    <n v="0"/>
  </r>
  <r>
    <x v="7"/>
    <n v="0"/>
  </r>
  <r>
    <x v="7"/>
    <n v="0"/>
  </r>
  <r>
    <x v="7"/>
    <n v="0"/>
  </r>
  <r>
    <x v="8"/>
    <n v="0"/>
  </r>
  <r>
    <x v="8"/>
    <n v="0"/>
  </r>
  <r>
    <x v="8"/>
    <n v="0"/>
  </r>
  <r>
    <x v="8"/>
    <n v="0"/>
  </r>
  <r>
    <x v="9"/>
    <n v="0"/>
  </r>
  <r>
    <x v="9"/>
    <n v="0"/>
  </r>
  <r>
    <x v="9"/>
    <n v="0"/>
  </r>
  <r>
    <x v="9"/>
    <n v="0"/>
  </r>
  <r>
    <x v="10"/>
    <n v="0"/>
  </r>
  <r>
    <x v="10"/>
    <n v="0"/>
  </r>
  <r>
    <x v="10"/>
    <n v="0"/>
  </r>
  <r>
    <x v="10"/>
    <n v="0"/>
  </r>
  <r>
    <x v="10"/>
    <n v="0"/>
  </r>
  <r>
    <x v="11"/>
    <n v="0"/>
  </r>
  <r>
    <x v="11"/>
    <n v="0"/>
  </r>
  <r>
    <x v="11"/>
    <n v="0"/>
  </r>
  <r>
    <x v="11"/>
    <n v="0"/>
  </r>
  <r>
    <x v="11"/>
    <n v="0"/>
  </r>
  <r>
    <x v="11"/>
    <n v="0"/>
  </r>
  <r>
    <x v="11"/>
    <n v="0"/>
  </r>
  <r>
    <x v="11"/>
    <n v="0"/>
  </r>
  <r>
    <x v="11"/>
    <n v="0"/>
  </r>
  <r>
    <x v="11"/>
    <n v="0"/>
  </r>
  <r>
    <x v="11"/>
    <n v="0"/>
  </r>
  <r>
    <x v="11"/>
    <n v="0"/>
  </r>
  <r>
    <x v="11"/>
    <n v="0"/>
  </r>
  <r>
    <x v="1"/>
    <n v="0"/>
  </r>
  <r>
    <x v="1"/>
    <n v="0"/>
  </r>
  <r>
    <x v="1"/>
    <n v="0"/>
  </r>
  <r>
    <x v="1"/>
    <n v="0"/>
  </r>
  <r>
    <x v="1"/>
    <n v="0"/>
  </r>
  <r>
    <x v="2"/>
    <n v="0"/>
  </r>
  <r>
    <x v="2"/>
    <n v="0"/>
  </r>
  <r>
    <x v="2"/>
    <n v="0"/>
  </r>
  <r>
    <x v="2"/>
    <n v="0"/>
  </r>
  <r>
    <x v="3"/>
    <n v="0"/>
  </r>
  <r>
    <x v="3"/>
    <n v="0"/>
  </r>
  <r>
    <x v="3"/>
    <n v="0"/>
  </r>
  <r>
    <x v="3"/>
    <n v="0"/>
  </r>
  <r>
    <x v="4"/>
    <n v="0"/>
  </r>
  <r>
    <x v="4"/>
    <n v="0"/>
  </r>
  <r>
    <x v="4"/>
    <n v="0"/>
  </r>
  <r>
    <x v="4"/>
    <n v="0"/>
  </r>
  <r>
    <x v="4"/>
    <n v="0"/>
  </r>
  <r>
    <x v="5"/>
    <n v="0"/>
  </r>
  <r>
    <x v="5"/>
    <n v="0"/>
  </r>
  <r>
    <x v="5"/>
    <n v="0"/>
  </r>
  <r>
    <x v="5"/>
    <n v="0"/>
  </r>
  <r>
    <x v="7"/>
    <n v="0"/>
  </r>
  <r>
    <x v="7"/>
    <n v="0"/>
  </r>
  <r>
    <x v="7"/>
    <n v="0"/>
  </r>
  <r>
    <x v="7"/>
    <n v="0"/>
  </r>
  <r>
    <x v="8"/>
    <n v="0"/>
  </r>
  <r>
    <x v="8"/>
    <n v="0"/>
  </r>
  <r>
    <x v="8"/>
    <n v="0"/>
  </r>
  <r>
    <x v="8"/>
    <n v="0"/>
  </r>
  <r>
    <x v="8"/>
    <n v="0"/>
  </r>
  <r>
    <x v="9"/>
    <n v="0"/>
  </r>
  <r>
    <x v="9"/>
    <n v="0"/>
  </r>
  <r>
    <x v="9"/>
    <n v="0"/>
  </r>
  <r>
    <x v="9"/>
    <n v="0"/>
  </r>
  <r>
    <x v="10"/>
    <n v="0"/>
  </r>
  <r>
    <x v="10"/>
    <n v="0"/>
  </r>
  <r>
    <x v="10"/>
    <n v="0"/>
  </r>
  <r>
    <x v="10"/>
    <n v="0"/>
  </r>
  <r>
    <x v="10"/>
    <n v="0"/>
  </r>
  <r>
    <x v="11"/>
    <n v="0"/>
  </r>
  <r>
    <x v="11"/>
    <n v="0"/>
  </r>
  <r>
    <x v="11"/>
    <n v="0"/>
  </r>
  <r>
    <x v="11"/>
    <n v="0"/>
  </r>
  <r>
    <x v="11"/>
    <n v="0"/>
  </r>
  <r>
    <x v="11"/>
    <n v="0"/>
  </r>
  <r>
    <x v="11"/>
    <n v="0"/>
  </r>
  <r>
    <x v="11"/>
    <n v="0"/>
  </r>
  <r>
    <x v="11"/>
    <n v="0"/>
  </r>
  <r>
    <x v="11"/>
    <n v="0"/>
  </r>
  <r>
    <x v="11"/>
    <n v="0"/>
  </r>
  <r>
    <x v="11"/>
    <n v="0"/>
  </r>
  <r>
    <x v="11"/>
    <n v="0"/>
  </r>
  <r>
    <x v="1"/>
    <n v="0"/>
  </r>
  <r>
    <x v="1"/>
    <n v="0"/>
  </r>
  <r>
    <x v="1"/>
    <n v="0"/>
  </r>
  <r>
    <x v="1"/>
    <n v="0"/>
  </r>
  <r>
    <x v="1"/>
    <n v="0"/>
  </r>
  <r>
    <x v="2"/>
    <n v="0"/>
  </r>
  <r>
    <x v="2"/>
    <n v="0"/>
  </r>
  <r>
    <x v="2"/>
    <n v="0"/>
  </r>
  <r>
    <x v="2"/>
    <n v="0"/>
  </r>
  <r>
    <x v="3"/>
    <n v="0"/>
  </r>
  <r>
    <x v="3"/>
    <n v="0"/>
  </r>
  <r>
    <x v="3"/>
    <n v="0"/>
  </r>
  <r>
    <x v="3"/>
    <n v="0"/>
  </r>
  <r>
    <x v="4"/>
    <n v="0"/>
  </r>
  <r>
    <x v="4"/>
    <n v="0"/>
  </r>
  <r>
    <x v="4"/>
    <n v="0"/>
  </r>
  <r>
    <x v="4"/>
    <n v="0"/>
  </r>
  <r>
    <x v="4"/>
    <n v="0"/>
  </r>
  <r>
    <x v="5"/>
    <n v="0"/>
  </r>
  <r>
    <x v="5"/>
    <n v="0"/>
  </r>
  <r>
    <x v="5"/>
    <n v="0"/>
  </r>
  <r>
    <x v="5"/>
    <n v="0"/>
  </r>
  <r>
    <x v="7"/>
    <n v="0"/>
  </r>
  <r>
    <x v="7"/>
    <n v="0"/>
  </r>
  <r>
    <x v="7"/>
    <n v="0"/>
  </r>
  <r>
    <x v="7"/>
    <n v="0"/>
  </r>
  <r>
    <x v="8"/>
    <n v="0"/>
  </r>
  <r>
    <x v="8"/>
    <n v="0"/>
  </r>
  <r>
    <x v="8"/>
    <n v="0"/>
  </r>
  <r>
    <x v="8"/>
    <n v="0"/>
  </r>
  <r>
    <x v="8"/>
    <n v="0"/>
  </r>
  <r>
    <x v="9"/>
    <n v="0"/>
  </r>
  <r>
    <x v="9"/>
    <n v="0"/>
  </r>
  <r>
    <x v="9"/>
    <n v="0"/>
  </r>
  <r>
    <x v="9"/>
    <n v="0"/>
  </r>
  <r>
    <x v="10"/>
    <n v="0"/>
  </r>
  <r>
    <x v="10"/>
    <n v="0"/>
  </r>
  <r>
    <x v="10"/>
    <n v="0"/>
  </r>
  <r>
    <x v="10"/>
    <n v="0"/>
  </r>
  <r>
    <x v="12"/>
    <n v="0"/>
  </r>
  <r>
    <x v="11"/>
    <n v="0"/>
  </r>
  <r>
    <x v="11"/>
    <n v="0"/>
  </r>
  <r>
    <x v="11"/>
    <n v="0"/>
  </r>
  <r>
    <x v="11"/>
    <n v="0"/>
  </r>
  <r>
    <x v="11"/>
    <n v="0"/>
  </r>
  <r>
    <x v="11"/>
    <n v="0"/>
  </r>
  <r>
    <x v="11"/>
    <n v="0"/>
  </r>
  <r>
    <x v="11"/>
    <n v="0"/>
  </r>
  <r>
    <x v="11"/>
    <n v="0"/>
  </r>
  <r>
    <x v="11"/>
    <n v="0"/>
  </r>
  <r>
    <x v="11"/>
    <n v="0"/>
  </r>
  <r>
    <x v="11"/>
    <n v="0"/>
  </r>
  <r>
    <x v="11"/>
    <n v="0"/>
  </r>
  <r>
    <x v="6"/>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Draaitabel5" cacheId="0" applyNumberFormats="0" applyBorderFormats="0" applyFontFormats="0" applyPatternFormats="0" applyAlignmentFormats="0" applyWidthHeightFormats="1" dataCaption="Waarden" updatedVersion="6" minRefreshableVersion="3" useAutoFormatting="1" itemPrintTitles="1" createdVersion="6" indent="0" outline="1" outlineData="1" multipleFieldFilters="0">
  <location ref="A3:B17" firstHeaderRow="1" firstDataRow="1" firstDataCol="1"/>
  <pivotFields count="2">
    <pivotField axis="axisRow" showAll="0">
      <items count="17">
        <item x="11"/>
        <item m="1" x="13"/>
        <item m="1" x="15"/>
        <item m="1" x="14"/>
        <item x="0"/>
        <item x="1"/>
        <item x="2"/>
        <item x="3"/>
        <item x="4"/>
        <item x="5"/>
        <item x="6"/>
        <item x="7"/>
        <item x="8"/>
        <item x="9"/>
        <item x="10"/>
        <item x="12"/>
        <item t="default"/>
      </items>
    </pivotField>
    <pivotField dataField="1" showAll="0"/>
  </pivotFields>
  <rowFields count="1">
    <field x="0"/>
  </rowFields>
  <rowItems count="14">
    <i>
      <x/>
    </i>
    <i>
      <x v="4"/>
    </i>
    <i>
      <x v="5"/>
    </i>
    <i>
      <x v="6"/>
    </i>
    <i>
      <x v="7"/>
    </i>
    <i>
      <x v="8"/>
    </i>
    <i>
      <x v="9"/>
    </i>
    <i>
      <x v="10"/>
    </i>
    <i>
      <x v="11"/>
    </i>
    <i>
      <x v="12"/>
    </i>
    <i>
      <x v="13"/>
    </i>
    <i>
      <x v="14"/>
    </i>
    <i>
      <x v="15"/>
    </i>
    <i t="grand">
      <x/>
    </i>
  </rowItems>
  <colItems count="1">
    <i/>
  </colItems>
  <dataFields count="1">
    <dataField name="Som van uren" fld="1" baseField="0" baseItem="1" numFmtId="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showGridLines="0" showRowColHeaders="0" tabSelected="1" workbookViewId="0">
      <selection activeCell="B14" sqref="B14:L14"/>
    </sheetView>
  </sheetViews>
  <sheetFormatPr defaultColWidth="0" defaultRowHeight="15" zeroHeight="1" x14ac:dyDescent="0.25"/>
  <cols>
    <col min="1" max="14" width="9.140625" customWidth="1"/>
    <col min="15" max="16384" width="9.140625" hidden="1"/>
  </cols>
  <sheetData>
    <row r="1" spans="1:14" x14ac:dyDescent="0.25">
      <c r="A1" s="27"/>
      <c r="B1" s="27"/>
      <c r="C1" s="27"/>
      <c r="D1" s="27"/>
      <c r="E1" s="27"/>
      <c r="F1" s="27"/>
      <c r="G1" s="27"/>
      <c r="H1" s="27"/>
      <c r="I1" s="27"/>
      <c r="J1" s="27"/>
      <c r="K1" s="27"/>
      <c r="L1" s="27"/>
      <c r="M1" s="27"/>
      <c r="N1" s="27"/>
    </row>
    <row r="2" spans="1:14" ht="21" x14ac:dyDescent="0.35">
      <c r="A2" s="27"/>
      <c r="B2" s="55" t="s">
        <v>114</v>
      </c>
      <c r="C2" s="55"/>
      <c r="D2" s="55"/>
      <c r="E2" s="55"/>
      <c r="F2" s="55"/>
      <c r="G2" s="55"/>
      <c r="H2" s="55"/>
      <c r="I2" s="55"/>
      <c r="J2" s="55"/>
      <c r="K2" s="55"/>
      <c r="L2" s="55"/>
      <c r="M2" s="27"/>
      <c r="N2" s="27"/>
    </row>
    <row r="3" spans="1:14" s="20" customFormat="1" ht="21" x14ac:dyDescent="0.35">
      <c r="A3" s="27"/>
      <c r="B3" s="48"/>
      <c r="C3" s="48"/>
      <c r="D3" s="48"/>
      <c r="E3" s="48"/>
      <c r="F3" s="48"/>
      <c r="G3" s="48"/>
      <c r="H3" s="48"/>
      <c r="I3" s="48"/>
      <c r="J3" s="48"/>
      <c r="K3" s="48"/>
      <c r="L3" s="48"/>
      <c r="M3" s="27"/>
      <c r="N3" s="27"/>
    </row>
    <row r="4" spans="1:14" x14ac:dyDescent="0.25">
      <c r="A4" s="27"/>
      <c r="B4" s="49" t="s">
        <v>39</v>
      </c>
      <c r="C4" s="27"/>
      <c r="D4" s="27"/>
      <c r="E4" s="27"/>
      <c r="F4" s="27"/>
      <c r="G4" s="27"/>
      <c r="H4" s="27"/>
      <c r="I4" s="27"/>
      <c r="J4" s="27"/>
      <c r="K4" s="27"/>
      <c r="L4" s="27"/>
      <c r="M4" s="27"/>
      <c r="N4" s="27"/>
    </row>
    <row r="5" spans="1:14" ht="139.5" customHeight="1" x14ac:dyDescent="0.25">
      <c r="A5" s="27"/>
      <c r="B5" s="54" t="s">
        <v>85</v>
      </c>
      <c r="C5" s="54"/>
      <c r="D5" s="54"/>
      <c r="E5" s="54"/>
      <c r="F5" s="54"/>
      <c r="G5" s="54"/>
      <c r="H5" s="54"/>
      <c r="I5" s="54"/>
      <c r="J5" s="54"/>
      <c r="K5" s="54"/>
      <c r="L5" s="54"/>
      <c r="M5" s="27"/>
      <c r="N5" s="27"/>
    </row>
    <row r="6" spans="1:14" s="20" customFormat="1" ht="10.5" customHeight="1" x14ac:dyDescent="0.25">
      <c r="A6" s="27"/>
      <c r="B6" s="50"/>
      <c r="C6" s="50"/>
      <c r="D6" s="50"/>
      <c r="E6" s="50"/>
      <c r="F6" s="50"/>
      <c r="G6" s="50"/>
      <c r="H6" s="50"/>
      <c r="I6" s="50"/>
      <c r="J6" s="50"/>
      <c r="K6" s="50"/>
      <c r="L6" s="50"/>
      <c r="M6" s="27"/>
      <c r="N6" s="27"/>
    </row>
    <row r="7" spans="1:14" s="20" customFormat="1" ht="19.5" customHeight="1" x14ac:dyDescent="0.25">
      <c r="A7" s="27"/>
      <c r="B7" s="58" t="s">
        <v>86</v>
      </c>
      <c r="C7" s="54"/>
      <c r="D7" s="54"/>
      <c r="E7" s="54"/>
      <c r="F7" s="54"/>
      <c r="G7" s="54"/>
      <c r="H7" s="54"/>
      <c r="I7" s="54"/>
      <c r="J7" s="54"/>
      <c r="K7" s="54"/>
      <c r="L7" s="54"/>
      <c r="M7" s="27"/>
      <c r="N7" s="27"/>
    </row>
    <row r="8" spans="1:14" ht="123.75" customHeight="1" x14ac:dyDescent="0.25">
      <c r="A8" s="27"/>
      <c r="B8" s="54" t="s">
        <v>73</v>
      </c>
      <c r="C8" s="54"/>
      <c r="D8" s="54"/>
      <c r="E8" s="54"/>
      <c r="F8" s="54"/>
      <c r="G8" s="54"/>
      <c r="H8" s="54"/>
      <c r="I8" s="54"/>
      <c r="J8" s="54"/>
      <c r="K8" s="54"/>
      <c r="L8" s="54"/>
      <c r="M8" s="27"/>
      <c r="N8" s="27"/>
    </row>
    <row r="9" spans="1:14" s="20" customFormat="1" ht="13.5" customHeight="1" x14ac:dyDescent="0.25">
      <c r="A9" s="27"/>
      <c r="B9" s="50"/>
      <c r="C9" s="50"/>
      <c r="D9" s="50"/>
      <c r="E9" s="50"/>
      <c r="F9" s="50"/>
      <c r="G9" s="50"/>
      <c r="H9" s="50"/>
      <c r="I9" s="50"/>
      <c r="J9" s="50"/>
      <c r="K9" s="50"/>
      <c r="L9" s="50"/>
      <c r="M9" s="27"/>
      <c r="N9" s="27"/>
    </row>
    <row r="10" spans="1:14" x14ac:dyDescent="0.25">
      <c r="A10" s="27"/>
      <c r="B10" s="51" t="s">
        <v>87</v>
      </c>
      <c r="C10" s="27"/>
      <c r="D10" s="27"/>
      <c r="E10" s="27"/>
      <c r="F10" s="27"/>
      <c r="G10" s="27"/>
      <c r="H10" s="27"/>
      <c r="I10" s="27"/>
      <c r="J10" s="27"/>
      <c r="K10" s="27"/>
      <c r="L10" s="27"/>
      <c r="M10" s="27"/>
      <c r="N10" s="27"/>
    </row>
    <row r="11" spans="1:14" s="20" customFormat="1" ht="48.75" customHeight="1" x14ac:dyDescent="0.25">
      <c r="A11" s="27"/>
      <c r="B11" s="59" t="s">
        <v>88</v>
      </c>
      <c r="C11" s="58"/>
      <c r="D11" s="58"/>
      <c r="E11" s="58"/>
      <c r="F11" s="58"/>
      <c r="G11" s="58"/>
      <c r="H11" s="58"/>
      <c r="I11" s="58"/>
      <c r="J11" s="58"/>
      <c r="K11" s="58"/>
      <c r="L11" s="58"/>
      <c r="M11" s="27"/>
      <c r="N11" s="27"/>
    </row>
    <row r="12" spans="1:14" s="23" customFormat="1" ht="21" customHeight="1" x14ac:dyDescent="0.25">
      <c r="A12" s="27"/>
      <c r="B12" s="52"/>
      <c r="C12" s="53"/>
      <c r="D12" s="53"/>
      <c r="E12" s="53"/>
      <c r="F12" s="53"/>
      <c r="G12" s="53"/>
      <c r="H12" s="53"/>
      <c r="I12" s="53"/>
      <c r="J12" s="53"/>
      <c r="K12" s="53"/>
      <c r="L12" s="53"/>
      <c r="M12" s="27"/>
      <c r="N12" s="27"/>
    </row>
    <row r="13" spans="1:14" s="23" customFormat="1" ht="15.75" customHeight="1" x14ac:dyDescent="0.25">
      <c r="A13" s="27"/>
      <c r="B13" s="58" t="s">
        <v>115</v>
      </c>
      <c r="C13" s="54"/>
      <c r="D13" s="54"/>
      <c r="E13" s="54"/>
      <c r="F13" s="54"/>
      <c r="G13" s="54"/>
      <c r="H13" s="54"/>
      <c r="I13" s="54"/>
      <c r="J13" s="54"/>
      <c r="K13" s="54"/>
      <c r="L13" s="54"/>
      <c r="M13" s="27"/>
      <c r="N13" s="27"/>
    </row>
    <row r="14" spans="1:14" s="23" customFormat="1" ht="285.75" customHeight="1" x14ac:dyDescent="0.25">
      <c r="A14" s="27"/>
      <c r="B14" s="60" t="s">
        <v>123</v>
      </c>
      <c r="C14" s="60"/>
      <c r="D14" s="60"/>
      <c r="E14" s="60"/>
      <c r="F14" s="60"/>
      <c r="G14" s="60"/>
      <c r="H14" s="60"/>
      <c r="I14" s="60"/>
      <c r="J14" s="60"/>
      <c r="K14" s="60"/>
      <c r="L14" s="60"/>
      <c r="M14" s="27"/>
      <c r="N14" s="27"/>
    </row>
    <row r="15" spans="1:14" s="20" customFormat="1" ht="12.75" customHeight="1" x14ac:dyDescent="0.25">
      <c r="A15" s="27"/>
      <c r="B15" s="52"/>
      <c r="C15" s="53"/>
      <c r="D15" s="53"/>
      <c r="E15" s="53"/>
      <c r="F15" s="53"/>
      <c r="G15" s="53"/>
      <c r="H15" s="53"/>
      <c r="I15" s="53"/>
      <c r="J15" s="53"/>
      <c r="K15" s="53"/>
      <c r="L15" s="53"/>
      <c r="M15" s="27"/>
      <c r="N15" s="27"/>
    </row>
    <row r="16" spans="1:14" s="20" customFormat="1" ht="18.75" customHeight="1" x14ac:dyDescent="0.25">
      <c r="A16" s="27"/>
      <c r="B16" s="58" t="s">
        <v>89</v>
      </c>
      <c r="C16" s="54"/>
      <c r="D16" s="54"/>
      <c r="E16" s="54"/>
      <c r="F16" s="54"/>
      <c r="G16" s="54"/>
      <c r="H16" s="54"/>
      <c r="I16" s="54"/>
      <c r="J16" s="54"/>
      <c r="K16" s="54"/>
      <c r="L16" s="54"/>
      <c r="M16" s="27"/>
      <c r="N16" s="27"/>
    </row>
    <row r="17" spans="1:14" ht="63" customHeight="1" x14ac:dyDescent="0.25">
      <c r="A17" s="27"/>
      <c r="B17" s="54" t="s">
        <v>124</v>
      </c>
      <c r="C17" s="54"/>
      <c r="D17" s="54"/>
      <c r="E17" s="54"/>
      <c r="F17" s="54"/>
      <c r="G17" s="54"/>
      <c r="H17" s="54"/>
      <c r="I17" s="54"/>
      <c r="J17" s="54"/>
      <c r="K17" s="54"/>
      <c r="L17" s="54"/>
      <c r="M17" s="27"/>
      <c r="N17" s="27"/>
    </row>
    <row r="18" spans="1:14" x14ac:dyDescent="0.25">
      <c r="A18" s="27"/>
      <c r="B18" s="27"/>
      <c r="C18" s="27"/>
      <c r="D18" s="27"/>
      <c r="E18" s="27"/>
      <c r="F18" s="27"/>
      <c r="G18" s="27"/>
      <c r="H18" s="27"/>
      <c r="I18" s="27"/>
      <c r="J18" s="27"/>
      <c r="K18" s="27"/>
      <c r="L18" s="27"/>
      <c r="M18" s="27"/>
      <c r="N18" s="27"/>
    </row>
    <row r="19" spans="1:14" x14ac:dyDescent="0.25">
      <c r="A19" s="27"/>
      <c r="B19" s="56" t="s">
        <v>116</v>
      </c>
      <c r="C19" s="57"/>
      <c r="D19" s="57"/>
      <c r="E19" s="57"/>
      <c r="F19" s="57"/>
      <c r="G19" s="57"/>
      <c r="H19" s="57"/>
      <c r="I19" s="57"/>
      <c r="J19" s="57"/>
      <c r="K19" s="57"/>
      <c r="L19" s="57"/>
      <c r="M19" s="27"/>
      <c r="N19" s="27"/>
    </row>
    <row r="20" spans="1:14" x14ac:dyDescent="0.25">
      <c r="A20" s="27"/>
      <c r="B20" s="27"/>
      <c r="C20" s="27"/>
      <c r="D20" s="27"/>
      <c r="E20" s="27"/>
      <c r="F20" s="27"/>
      <c r="G20" s="27"/>
      <c r="H20" s="27"/>
      <c r="I20" s="27"/>
      <c r="J20" s="27"/>
      <c r="K20" s="27"/>
      <c r="L20" s="27"/>
      <c r="M20" s="27"/>
      <c r="N20" s="27"/>
    </row>
    <row r="21" spans="1:14" ht="29.25" customHeight="1" x14ac:dyDescent="0.25">
      <c r="A21" s="27"/>
      <c r="B21" s="54" t="s">
        <v>40</v>
      </c>
      <c r="C21" s="54"/>
      <c r="D21" s="54"/>
      <c r="E21" s="54"/>
      <c r="F21" s="54"/>
      <c r="G21" s="54"/>
      <c r="H21" s="54"/>
      <c r="I21" s="54"/>
      <c r="J21" s="54"/>
      <c r="K21" s="54"/>
      <c r="L21" s="54"/>
      <c r="M21" s="27"/>
      <c r="N21" s="27"/>
    </row>
    <row r="22" spans="1:14" x14ac:dyDescent="0.25">
      <c r="A22" s="27"/>
      <c r="B22" s="27"/>
      <c r="C22" s="27"/>
      <c r="D22" s="27"/>
      <c r="E22" s="27"/>
      <c r="F22" s="27"/>
      <c r="G22" s="27"/>
      <c r="H22" s="27"/>
      <c r="I22" s="27"/>
      <c r="J22" s="27"/>
      <c r="K22" s="27"/>
      <c r="L22" s="27"/>
      <c r="M22" s="27"/>
      <c r="N22" s="27"/>
    </row>
    <row r="23" spans="1:14" x14ac:dyDescent="0.25">
      <c r="A23" s="27"/>
      <c r="B23" s="27" t="s">
        <v>41</v>
      </c>
      <c r="C23" s="27"/>
      <c r="D23" s="27"/>
      <c r="E23" s="27"/>
      <c r="F23" s="27"/>
      <c r="G23" s="27"/>
      <c r="H23" s="27"/>
      <c r="I23" s="27"/>
      <c r="J23" s="27"/>
      <c r="K23" s="27"/>
      <c r="L23" s="27"/>
      <c r="M23" s="27"/>
      <c r="N23" s="27"/>
    </row>
    <row r="24" spans="1:14" x14ac:dyDescent="0.25">
      <c r="A24" s="27"/>
      <c r="B24" s="27"/>
      <c r="C24" s="27"/>
      <c r="D24" s="27"/>
      <c r="E24" s="27"/>
      <c r="F24" s="27"/>
      <c r="G24" s="27"/>
      <c r="H24" s="27"/>
      <c r="I24" s="27"/>
      <c r="J24" s="27"/>
      <c r="K24" s="27"/>
      <c r="L24" s="27"/>
      <c r="M24" s="27"/>
      <c r="N24" s="27"/>
    </row>
    <row r="25" spans="1:14" x14ac:dyDescent="0.25">
      <c r="A25" s="27"/>
      <c r="B25" s="27"/>
      <c r="C25" s="27"/>
      <c r="D25" s="27"/>
      <c r="E25" s="27"/>
      <c r="F25" s="27"/>
      <c r="G25" s="27"/>
      <c r="H25" s="27"/>
      <c r="I25" s="27"/>
      <c r="J25" s="27"/>
      <c r="K25" s="27"/>
      <c r="L25" s="27"/>
      <c r="M25" s="27"/>
      <c r="N25" s="27"/>
    </row>
    <row r="26" spans="1:14" x14ac:dyDescent="0.25">
      <c r="A26" s="27"/>
      <c r="B26" s="27"/>
      <c r="C26" s="27"/>
      <c r="D26" s="27"/>
      <c r="E26" s="27"/>
      <c r="F26" s="27"/>
      <c r="G26" s="27"/>
      <c r="H26" s="27"/>
      <c r="I26" s="27"/>
      <c r="J26" s="27"/>
      <c r="K26" s="27"/>
      <c r="L26" s="27"/>
      <c r="M26" s="27"/>
      <c r="N26" s="27"/>
    </row>
    <row r="27" spans="1:14" x14ac:dyDescent="0.25">
      <c r="A27" s="27"/>
      <c r="B27" s="27"/>
      <c r="C27" s="27"/>
      <c r="D27" s="27"/>
      <c r="E27" s="27"/>
      <c r="F27" s="27"/>
      <c r="G27" s="27"/>
      <c r="H27" s="27"/>
      <c r="I27" s="27"/>
      <c r="J27" s="27"/>
      <c r="K27" s="27"/>
      <c r="L27" s="27"/>
      <c r="M27" s="27"/>
      <c r="N27" s="27"/>
    </row>
    <row r="28" spans="1:14" x14ac:dyDescent="0.25">
      <c r="A28" s="27"/>
      <c r="B28" s="27"/>
      <c r="C28" s="27"/>
      <c r="D28" s="27"/>
      <c r="E28" s="27"/>
      <c r="F28" s="27"/>
      <c r="G28" s="27"/>
      <c r="H28" s="27"/>
      <c r="I28" s="27"/>
      <c r="J28" s="27"/>
      <c r="K28" s="27"/>
      <c r="L28" s="27"/>
      <c r="M28" s="27"/>
      <c r="N28" s="27"/>
    </row>
    <row r="29" spans="1:14" x14ac:dyDescent="0.25">
      <c r="A29" s="27"/>
      <c r="B29" s="27"/>
      <c r="C29" s="27"/>
      <c r="D29" s="27"/>
      <c r="E29" s="27"/>
      <c r="F29" s="27"/>
      <c r="G29" s="27"/>
      <c r="H29" s="27"/>
      <c r="I29" s="27"/>
      <c r="J29" s="27"/>
      <c r="K29" s="27"/>
      <c r="L29" s="27"/>
      <c r="M29" s="27"/>
      <c r="N29" s="27"/>
    </row>
    <row r="30" spans="1:14" x14ac:dyDescent="0.25">
      <c r="A30" s="27"/>
      <c r="B30" s="27"/>
      <c r="C30" s="27"/>
      <c r="D30" s="27"/>
      <c r="E30" s="27"/>
      <c r="F30" s="27"/>
      <c r="G30" s="27"/>
      <c r="H30" s="27"/>
      <c r="I30" s="27"/>
      <c r="J30" s="27"/>
      <c r="K30" s="27"/>
      <c r="L30" s="27"/>
      <c r="M30" s="27"/>
      <c r="N30" s="27"/>
    </row>
    <row r="31" spans="1:14" x14ac:dyDescent="0.25">
      <c r="A31" s="27"/>
      <c r="B31" s="27"/>
      <c r="C31" s="27"/>
      <c r="D31" s="27"/>
      <c r="E31" s="27"/>
      <c r="F31" s="27"/>
      <c r="G31" s="27"/>
      <c r="H31" s="27"/>
      <c r="I31" s="27"/>
      <c r="J31" s="27"/>
      <c r="K31" s="27"/>
      <c r="L31" s="27"/>
      <c r="M31" s="27"/>
      <c r="N31" s="27"/>
    </row>
    <row r="32" spans="1:14" x14ac:dyDescent="0.25">
      <c r="A32" s="27"/>
      <c r="B32" s="27"/>
      <c r="C32" s="27"/>
      <c r="D32" s="27"/>
      <c r="E32" s="27"/>
      <c r="F32" s="27"/>
      <c r="G32" s="27"/>
      <c r="H32" s="27"/>
      <c r="I32" s="27"/>
      <c r="J32" s="27"/>
      <c r="K32" s="27"/>
      <c r="L32" s="27"/>
      <c r="M32" s="27"/>
      <c r="N32" s="27"/>
    </row>
    <row r="33" spans="1:14" x14ac:dyDescent="0.25">
      <c r="A33" s="27"/>
      <c r="B33" s="27"/>
      <c r="C33" s="27"/>
      <c r="D33" s="27"/>
      <c r="E33" s="27"/>
      <c r="F33" s="27"/>
      <c r="G33" s="27"/>
      <c r="H33" s="27"/>
      <c r="I33" s="27"/>
      <c r="J33" s="27"/>
      <c r="K33" s="27"/>
      <c r="L33" s="27"/>
      <c r="M33" s="27"/>
      <c r="N33" s="27"/>
    </row>
    <row r="34" spans="1:14" x14ac:dyDescent="0.25">
      <c r="A34" s="27"/>
      <c r="B34" s="27"/>
      <c r="C34" s="27"/>
      <c r="D34" s="27"/>
      <c r="E34" s="27"/>
      <c r="F34" s="27"/>
      <c r="G34" s="27"/>
      <c r="H34" s="27"/>
      <c r="I34" s="27"/>
      <c r="J34" s="27"/>
      <c r="K34" s="27"/>
      <c r="L34" s="27"/>
      <c r="M34" s="27"/>
      <c r="N34" s="27"/>
    </row>
    <row r="35" spans="1:14" x14ac:dyDescent="0.25">
      <c r="A35" s="27"/>
      <c r="B35" s="27"/>
      <c r="C35" s="27"/>
      <c r="D35" s="27"/>
      <c r="E35" s="27"/>
      <c r="F35" s="27"/>
      <c r="G35" s="27"/>
      <c r="H35" s="27"/>
      <c r="I35" s="27"/>
      <c r="J35" s="27"/>
      <c r="K35" s="27"/>
      <c r="L35" s="27"/>
      <c r="M35" s="27"/>
      <c r="N35" s="27"/>
    </row>
    <row r="36" spans="1:14" x14ac:dyDescent="0.25">
      <c r="A36" s="27"/>
      <c r="B36" s="27"/>
      <c r="C36" s="27"/>
      <c r="D36" s="27"/>
      <c r="E36" s="27"/>
      <c r="F36" s="27"/>
      <c r="G36" s="27"/>
      <c r="H36" s="27"/>
      <c r="I36" s="27"/>
      <c r="J36" s="27"/>
      <c r="K36" s="27"/>
      <c r="L36" s="27"/>
      <c r="M36" s="27"/>
      <c r="N36" s="27"/>
    </row>
    <row r="37" spans="1:14" x14ac:dyDescent="0.25">
      <c r="A37" s="27"/>
      <c r="B37" s="27"/>
      <c r="C37" s="27"/>
      <c r="D37" s="27"/>
      <c r="E37" s="27"/>
      <c r="F37" s="27"/>
      <c r="G37" s="27"/>
      <c r="H37" s="27"/>
      <c r="I37" s="27"/>
      <c r="J37" s="27"/>
      <c r="K37" s="27"/>
      <c r="L37" s="27"/>
      <c r="M37" s="27"/>
      <c r="N37" s="27"/>
    </row>
    <row r="38" spans="1:14" x14ac:dyDescent="0.25">
      <c r="A38" s="27"/>
      <c r="B38" s="27"/>
      <c r="C38" s="27"/>
      <c r="D38" s="27"/>
      <c r="E38" s="27"/>
      <c r="F38" s="27"/>
      <c r="G38" s="27"/>
      <c r="H38" s="27"/>
      <c r="I38" s="27"/>
      <c r="J38" s="27"/>
      <c r="K38" s="27"/>
      <c r="L38" s="27"/>
      <c r="M38" s="27"/>
      <c r="N38" s="27"/>
    </row>
    <row r="39" spans="1:14" x14ac:dyDescent="0.25">
      <c r="A39" s="27"/>
      <c r="B39" s="27"/>
      <c r="C39" s="27"/>
      <c r="D39" s="27"/>
      <c r="E39" s="27"/>
      <c r="F39" s="27"/>
      <c r="G39" s="27"/>
      <c r="H39" s="27"/>
      <c r="I39" s="27"/>
      <c r="J39" s="27"/>
      <c r="K39" s="27"/>
      <c r="L39" s="27"/>
      <c r="M39" s="27"/>
      <c r="N39" s="27"/>
    </row>
    <row r="40" spans="1:14" x14ac:dyDescent="0.25">
      <c r="A40" s="27"/>
      <c r="B40" s="27"/>
      <c r="C40" s="27"/>
      <c r="D40" s="27"/>
      <c r="E40" s="27"/>
      <c r="F40" s="27"/>
      <c r="G40" s="27"/>
      <c r="H40" s="27"/>
      <c r="I40" s="27"/>
      <c r="J40" s="27"/>
      <c r="K40" s="27"/>
      <c r="L40" s="27"/>
      <c r="M40" s="27"/>
      <c r="N40" s="27"/>
    </row>
    <row r="41" spans="1:14" x14ac:dyDescent="0.25">
      <c r="A41" s="27"/>
      <c r="B41" s="27"/>
      <c r="C41" s="27"/>
      <c r="D41" s="27"/>
      <c r="E41" s="27"/>
      <c r="F41" s="27"/>
      <c r="G41" s="27"/>
      <c r="H41" s="27"/>
      <c r="I41" s="27"/>
      <c r="J41" s="27"/>
      <c r="K41" s="27"/>
      <c r="L41" s="27"/>
      <c r="M41" s="27"/>
      <c r="N41" s="27"/>
    </row>
    <row r="42" spans="1:14" x14ac:dyDescent="0.25">
      <c r="A42" s="27"/>
      <c r="B42" s="27"/>
      <c r="C42" s="27"/>
      <c r="D42" s="27"/>
      <c r="E42" s="27"/>
      <c r="F42" s="27"/>
      <c r="G42" s="27"/>
      <c r="H42" s="27"/>
      <c r="I42" s="27"/>
      <c r="J42" s="27"/>
      <c r="K42" s="27"/>
      <c r="L42" s="27"/>
      <c r="M42" s="27"/>
      <c r="N42" s="27"/>
    </row>
    <row r="43" spans="1:14" x14ac:dyDescent="0.25">
      <c r="A43" s="27"/>
      <c r="B43" s="27"/>
      <c r="C43" s="27"/>
      <c r="D43" s="27"/>
      <c r="E43" s="27"/>
      <c r="F43" s="27"/>
      <c r="G43" s="27"/>
      <c r="H43" s="27"/>
      <c r="I43" s="27"/>
      <c r="J43" s="27"/>
      <c r="K43" s="27"/>
      <c r="L43" s="27"/>
      <c r="M43" s="27"/>
      <c r="N43" s="27"/>
    </row>
    <row r="44" spans="1:14" x14ac:dyDescent="0.25">
      <c r="A44" s="27"/>
      <c r="B44" s="27"/>
      <c r="C44" s="27"/>
      <c r="D44" s="27"/>
      <c r="E44" s="27"/>
      <c r="F44" s="27"/>
      <c r="G44" s="27"/>
      <c r="H44" s="27"/>
      <c r="I44" s="27"/>
      <c r="J44" s="27"/>
      <c r="K44" s="27"/>
      <c r="L44" s="27"/>
      <c r="M44" s="27"/>
      <c r="N44" s="27"/>
    </row>
    <row r="45" spans="1:14" x14ac:dyDescent="0.25">
      <c r="A45" s="27"/>
      <c r="B45" s="27"/>
      <c r="C45" s="27"/>
      <c r="D45" s="27"/>
      <c r="E45" s="27"/>
      <c r="F45" s="27"/>
      <c r="G45" s="27"/>
      <c r="H45" s="27"/>
      <c r="I45" s="27"/>
      <c r="J45" s="27"/>
      <c r="K45" s="27"/>
      <c r="L45" s="27"/>
      <c r="M45" s="27"/>
      <c r="N45" s="27"/>
    </row>
    <row r="46" spans="1:14" x14ac:dyDescent="0.25">
      <c r="A46" s="27"/>
      <c r="B46" s="27"/>
      <c r="C46" s="27"/>
      <c r="D46" s="27"/>
      <c r="E46" s="27"/>
      <c r="F46" s="27"/>
      <c r="G46" s="27"/>
      <c r="H46" s="27"/>
      <c r="I46" s="27"/>
      <c r="J46" s="27"/>
      <c r="K46" s="27"/>
      <c r="L46" s="27"/>
      <c r="M46" s="27"/>
      <c r="N46" s="27"/>
    </row>
    <row r="47" spans="1:14" x14ac:dyDescent="0.25">
      <c r="A47" s="27"/>
      <c r="B47" s="27"/>
      <c r="C47" s="27"/>
      <c r="D47" s="27"/>
      <c r="E47" s="27"/>
      <c r="F47" s="27"/>
      <c r="G47" s="27"/>
      <c r="H47" s="27"/>
      <c r="I47" s="27"/>
      <c r="J47" s="27"/>
      <c r="K47" s="27"/>
      <c r="L47" s="27"/>
      <c r="M47" s="27"/>
      <c r="N47" s="27"/>
    </row>
    <row r="48" spans="1:14" x14ac:dyDescent="0.25">
      <c r="A48" s="27"/>
      <c r="B48" s="27"/>
      <c r="C48" s="27"/>
      <c r="D48" s="27"/>
      <c r="E48" s="27"/>
      <c r="F48" s="27"/>
      <c r="G48" s="27"/>
      <c r="H48" s="27"/>
      <c r="I48" s="27"/>
      <c r="J48" s="27"/>
      <c r="K48" s="27"/>
      <c r="L48" s="27"/>
      <c r="M48" s="27"/>
      <c r="N48" s="27"/>
    </row>
    <row r="49" spans="1:14" x14ac:dyDescent="0.25">
      <c r="A49" s="27"/>
      <c r="B49" s="27"/>
      <c r="C49" s="27"/>
      <c r="D49" s="27"/>
      <c r="E49" s="27"/>
      <c r="F49" s="27"/>
      <c r="G49" s="27"/>
      <c r="H49" s="27"/>
      <c r="I49" s="27"/>
      <c r="J49" s="27"/>
      <c r="K49" s="27"/>
      <c r="L49" s="27"/>
      <c r="M49" s="27"/>
      <c r="N49" s="27"/>
    </row>
    <row r="50" spans="1:14" x14ac:dyDescent="0.25">
      <c r="A50" s="27"/>
      <c r="B50" s="27"/>
      <c r="C50" s="27"/>
      <c r="D50" s="27"/>
      <c r="E50" s="27"/>
      <c r="F50" s="27"/>
      <c r="G50" s="27"/>
      <c r="H50" s="27"/>
      <c r="I50" s="27"/>
      <c r="J50" s="27"/>
      <c r="K50" s="27"/>
      <c r="L50" s="27"/>
      <c r="M50" s="27"/>
      <c r="N50" s="27"/>
    </row>
    <row r="51" spans="1:14" x14ac:dyDescent="0.25">
      <c r="A51" s="27"/>
      <c r="B51" s="27"/>
      <c r="C51" s="27"/>
      <c r="D51" s="27"/>
      <c r="E51" s="27"/>
      <c r="F51" s="27"/>
      <c r="G51" s="27"/>
      <c r="H51" s="27"/>
      <c r="I51" s="27"/>
      <c r="J51" s="27"/>
      <c r="K51" s="27"/>
      <c r="L51" s="27"/>
      <c r="M51" s="27"/>
      <c r="N51" s="27"/>
    </row>
    <row r="52" spans="1:14" x14ac:dyDescent="0.25">
      <c r="A52" s="27"/>
      <c r="B52" s="27"/>
      <c r="C52" s="27"/>
      <c r="D52" s="27"/>
      <c r="E52" s="27"/>
      <c r="F52" s="27"/>
      <c r="G52" s="27"/>
      <c r="H52" s="27"/>
      <c r="I52" s="27"/>
      <c r="J52" s="27"/>
      <c r="K52" s="27"/>
      <c r="L52" s="27"/>
      <c r="M52" s="27"/>
      <c r="N52" s="27"/>
    </row>
    <row r="53" spans="1:14" x14ac:dyDescent="0.25">
      <c r="A53" s="27"/>
      <c r="B53" s="27"/>
      <c r="C53" s="27"/>
      <c r="D53" s="27"/>
      <c r="E53" s="27"/>
      <c r="F53" s="27"/>
      <c r="G53" s="27"/>
      <c r="H53" s="27"/>
      <c r="I53" s="27"/>
      <c r="J53" s="27"/>
      <c r="K53" s="27"/>
      <c r="L53" s="27"/>
      <c r="M53" s="27"/>
      <c r="N53" s="27"/>
    </row>
    <row r="54" spans="1:14" x14ac:dyDescent="0.25">
      <c r="A54" s="27"/>
      <c r="B54" s="27"/>
      <c r="C54" s="27"/>
      <c r="D54" s="27"/>
      <c r="E54" s="27"/>
      <c r="F54" s="27"/>
      <c r="G54" s="27"/>
      <c r="H54" s="27"/>
      <c r="I54" s="27"/>
      <c r="J54" s="27"/>
      <c r="K54" s="27"/>
      <c r="L54" s="27"/>
      <c r="M54" s="27"/>
      <c r="N54" s="27"/>
    </row>
    <row r="55" spans="1:14" x14ac:dyDescent="0.25">
      <c r="A55" s="27"/>
      <c r="B55" s="27"/>
      <c r="C55" s="27"/>
      <c r="D55" s="27"/>
      <c r="E55" s="27"/>
      <c r="F55" s="27"/>
      <c r="G55" s="27"/>
      <c r="H55" s="27"/>
      <c r="I55" s="27"/>
      <c r="J55" s="27"/>
      <c r="K55" s="27"/>
      <c r="L55" s="27"/>
      <c r="M55" s="27"/>
      <c r="N55" s="27"/>
    </row>
    <row r="56" spans="1:14" x14ac:dyDescent="0.25">
      <c r="A56" s="27"/>
      <c r="B56" s="27"/>
      <c r="C56" s="27"/>
      <c r="D56" s="27"/>
      <c r="E56" s="27"/>
      <c r="F56" s="27"/>
      <c r="G56" s="27"/>
      <c r="H56" s="27"/>
      <c r="I56" s="27"/>
      <c r="J56" s="27"/>
      <c r="K56" s="27"/>
      <c r="L56" s="27"/>
      <c r="M56" s="27"/>
      <c r="N56" s="27"/>
    </row>
    <row r="57" spans="1:14" x14ac:dyDescent="0.25">
      <c r="A57" s="27"/>
      <c r="B57" s="27"/>
      <c r="C57" s="27"/>
      <c r="D57" s="27"/>
      <c r="E57" s="27"/>
      <c r="F57" s="27"/>
      <c r="G57" s="27"/>
      <c r="H57" s="27"/>
      <c r="I57" s="27"/>
      <c r="J57" s="27"/>
      <c r="K57" s="27"/>
      <c r="L57" s="27"/>
      <c r="M57" s="27"/>
      <c r="N57" s="27"/>
    </row>
    <row r="58" spans="1:14" x14ac:dyDescent="0.25">
      <c r="A58" s="27"/>
      <c r="B58" s="27"/>
      <c r="C58" s="27"/>
      <c r="D58" s="27"/>
      <c r="E58" s="27"/>
      <c r="F58" s="27"/>
      <c r="G58" s="27"/>
      <c r="H58" s="27"/>
      <c r="I58" s="27"/>
      <c r="J58" s="27"/>
      <c r="K58" s="27"/>
      <c r="L58" s="27"/>
      <c r="M58" s="27"/>
      <c r="N58" s="27"/>
    </row>
    <row r="59" spans="1:14" x14ac:dyDescent="0.25">
      <c r="A59" s="27"/>
      <c r="B59" s="27"/>
      <c r="C59" s="27"/>
      <c r="D59" s="27"/>
      <c r="E59" s="27"/>
      <c r="F59" s="27"/>
      <c r="G59" s="27"/>
      <c r="H59" s="27"/>
      <c r="I59" s="27"/>
      <c r="J59" s="27"/>
      <c r="K59" s="27"/>
      <c r="L59" s="27"/>
      <c r="M59" s="27"/>
      <c r="N59" s="27"/>
    </row>
    <row r="60" spans="1:14" x14ac:dyDescent="0.25">
      <c r="A60" s="27"/>
      <c r="B60" s="27"/>
      <c r="C60" s="27"/>
      <c r="D60" s="27"/>
      <c r="E60" s="27"/>
      <c r="F60" s="27"/>
      <c r="G60" s="27"/>
      <c r="H60" s="27"/>
      <c r="I60" s="27"/>
      <c r="J60" s="27"/>
      <c r="K60" s="27"/>
      <c r="L60" s="27"/>
      <c r="M60" s="27"/>
      <c r="N60" s="27"/>
    </row>
    <row r="61" spans="1:14" x14ac:dyDescent="0.25">
      <c r="A61" s="27"/>
      <c r="B61" s="27"/>
      <c r="C61" s="27"/>
      <c r="D61" s="27"/>
      <c r="E61" s="27"/>
      <c r="F61" s="27"/>
      <c r="G61" s="27"/>
      <c r="H61" s="27"/>
      <c r="I61" s="27"/>
      <c r="J61" s="27"/>
      <c r="K61" s="27"/>
      <c r="L61" s="27"/>
      <c r="M61" s="27"/>
      <c r="N61" s="27"/>
    </row>
    <row r="62" spans="1:14" x14ac:dyDescent="0.25">
      <c r="A62" s="27"/>
      <c r="B62" s="27"/>
      <c r="C62" s="27"/>
      <c r="D62" s="27"/>
      <c r="E62" s="27"/>
      <c r="F62" s="27"/>
      <c r="G62" s="27"/>
      <c r="H62" s="27"/>
      <c r="I62" s="27"/>
      <c r="J62" s="27"/>
      <c r="K62" s="27"/>
      <c r="L62" s="27"/>
      <c r="M62" s="27"/>
      <c r="N62" s="27"/>
    </row>
    <row r="63" spans="1:14" x14ac:dyDescent="0.25">
      <c r="A63" s="27"/>
      <c r="B63" s="27"/>
      <c r="C63" s="27"/>
      <c r="D63" s="27"/>
      <c r="E63" s="27"/>
      <c r="F63" s="27"/>
      <c r="G63" s="27"/>
      <c r="H63" s="27"/>
      <c r="I63" s="27"/>
      <c r="J63" s="27"/>
      <c r="K63" s="27"/>
      <c r="L63" s="27"/>
      <c r="M63" s="27"/>
      <c r="N63" s="27"/>
    </row>
    <row r="64" spans="1:14" x14ac:dyDescent="0.25">
      <c r="A64" s="27"/>
      <c r="B64" s="27"/>
      <c r="C64" s="27"/>
      <c r="D64" s="27"/>
      <c r="E64" s="27"/>
      <c r="F64" s="27"/>
      <c r="G64" s="27"/>
      <c r="H64" s="27"/>
      <c r="I64" s="27"/>
      <c r="J64" s="27"/>
      <c r="K64" s="27"/>
      <c r="L64" s="27"/>
      <c r="M64" s="27"/>
      <c r="N64" s="27"/>
    </row>
    <row r="65" spans="1:14" x14ac:dyDescent="0.25">
      <c r="A65" s="27"/>
      <c r="B65" s="27"/>
      <c r="C65" s="27"/>
      <c r="D65" s="27"/>
      <c r="E65" s="27"/>
      <c r="F65" s="27"/>
      <c r="G65" s="27"/>
      <c r="H65" s="27"/>
      <c r="I65" s="27"/>
      <c r="J65" s="27"/>
      <c r="K65" s="27"/>
      <c r="L65" s="27"/>
      <c r="M65" s="27"/>
      <c r="N65" s="27"/>
    </row>
    <row r="66" spans="1:14" x14ac:dyDescent="0.25">
      <c r="A66" s="27"/>
      <c r="B66" s="27"/>
      <c r="C66" s="27"/>
      <c r="D66" s="27"/>
      <c r="E66" s="27"/>
      <c r="F66" s="27"/>
      <c r="G66" s="27"/>
      <c r="H66" s="27"/>
      <c r="I66" s="27"/>
      <c r="J66" s="27"/>
      <c r="K66" s="27"/>
      <c r="L66" s="27"/>
      <c r="M66" s="27"/>
      <c r="N66" s="27"/>
    </row>
    <row r="67" spans="1:14" x14ac:dyDescent="0.25">
      <c r="A67" s="27"/>
      <c r="B67" s="27"/>
      <c r="C67" s="27"/>
      <c r="D67" s="27"/>
      <c r="E67" s="27"/>
      <c r="F67" s="27"/>
      <c r="G67" s="27"/>
      <c r="H67" s="27"/>
      <c r="I67" s="27"/>
      <c r="J67" s="27"/>
      <c r="K67" s="27"/>
      <c r="L67" s="27"/>
      <c r="M67" s="27"/>
      <c r="N67" s="27"/>
    </row>
    <row r="68" spans="1:14" x14ac:dyDescent="0.25">
      <c r="A68" s="27"/>
      <c r="B68" s="27"/>
      <c r="C68" s="27"/>
      <c r="D68" s="27"/>
      <c r="E68" s="27"/>
      <c r="F68" s="27"/>
      <c r="G68" s="27"/>
      <c r="H68" s="27"/>
      <c r="I68" s="27"/>
      <c r="J68" s="27"/>
      <c r="K68" s="27"/>
      <c r="L68" s="27"/>
      <c r="M68" s="27"/>
      <c r="N68" s="27"/>
    </row>
    <row r="69" spans="1:14" x14ac:dyDescent="0.25">
      <c r="A69" s="27"/>
      <c r="B69" s="27"/>
      <c r="C69" s="27"/>
      <c r="D69" s="27"/>
      <c r="E69" s="27"/>
      <c r="F69" s="27"/>
      <c r="G69" s="27"/>
      <c r="H69" s="27"/>
      <c r="I69" s="27"/>
      <c r="J69" s="27"/>
      <c r="K69" s="27"/>
      <c r="L69" s="27"/>
      <c r="M69" s="27"/>
      <c r="N69" s="27"/>
    </row>
    <row r="70" spans="1:14" x14ac:dyDescent="0.25">
      <c r="A70" s="27"/>
      <c r="B70" s="27"/>
      <c r="C70" s="27"/>
      <c r="D70" s="27"/>
      <c r="E70" s="27"/>
      <c r="F70" s="27"/>
      <c r="G70" s="27"/>
      <c r="H70" s="27"/>
      <c r="I70" s="27"/>
      <c r="J70" s="27"/>
      <c r="K70" s="27"/>
      <c r="L70" s="27"/>
      <c r="M70" s="27"/>
      <c r="N70" s="27"/>
    </row>
    <row r="71" spans="1:14" x14ac:dyDescent="0.25">
      <c r="A71" s="27"/>
      <c r="B71" s="27"/>
      <c r="C71" s="27"/>
      <c r="D71" s="27"/>
      <c r="E71" s="27"/>
      <c r="F71" s="27"/>
      <c r="G71" s="27"/>
      <c r="H71" s="27"/>
      <c r="I71" s="27"/>
      <c r="J71" s="27"/>
      <c r="K71" s="27"/>
      <c r="L71" s="27"/>
      <c r="M71" s="27"/>
      <c r="N71" s="27"/>
    </row>
    <row r="72" spans="1:14" x14ac:dyDescent="0.25">
      <c r="A72" s="27"/>
      <c r="B72" s="27"/>
      <c r="C72" s="27"/>
      <c r="D72" s="27"/>
      <c r="E72" s="27"/>
      <c r="F72" s="27"/>
      <c r="G72" s="27"/>
      <c r="H72" s="27"/>
      <c r="I72" s="27"/>
      <c r="J72" s="27"/>
      <c r="K72" s="27"/>
      <c r="L72" s="27"/>
      <c r="M72" s="27"/>
      <c r="N72" s="27"/>
    </row>
  </sheetData>
  <sheetProtection password="E784" sheet="1" objects="1" scenarios="1"/>
  <mergeCells count="11">
    <mergeCell ref="B5:L5"/>
    <mergeCell ref="B8:L8"/>
    <mergeCell ref="B17:L17"/>
    <mergeCell ref="B2:L2"/>
    <mergeCell ref="B21:L21"/>
    <mergeCell ref="B19:L19"/>
    <mergeCell ref="B7:L7"/>
    <mergeCell ref="B11:L11"/>
    <mergeCell ref="B16:L16"/>
    <mergeCell ref="B13:L13"/>
    <mergeCell ref="B14:L14"/>
  </mergeCells>
  <hyperlinks>
    <hyperlink ref="B19" location="'wettelijk betaald os'!J5" display="Ga hier naar het tabblad om uw recht en de opname van het verlof te registreren"/>
  </hyperlinks>
  <pageMargins left="0.7" right="0.7" top="0.75" bottom="0.75" header="0.3" footer="0.3"/>
  <pageSetup paperSize="9" orientation="landscape"/>
  <rowBreaks count="1" manualBreakCount="1">
    <brk id="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XFC168"/>
  <sheetViews>
    <sheetView showGridLines="0" showRowColHeaders="0" zoomScaleNormal="100" workbookViewId="0">
      <selection activeCell="N18" sqref="N18"/>
    </sheetView>
  </sheetViews>
  <sheetFormatPr defaultColWidth="0" defaultRowHeight="15" zeroHeight="1" x14ac:dyDescent="0.25"/>
  <cols>
    <col min="1" max="1" width="4.140625" customWidth="1"/>
    <col min="2" max="2" width="10.85546875" bestFit="1" customWidth="1"/>
    <col min="3" max="3" width="13.140625" customWidth="1"/>
    <col min="4" max="4" width="8" customWidth="1"/>
    <col min="5" max="5" width="7.28515625" customWidth="1"/>
    <col min="6" max="8" width="8" customWidth="1"/>
    <col min="9" max="9" width="4.140625" customWidth="1"/>
    <col min="10" max="10" width="9.140625" customWidth="1"/>
    <col min="11" max="11" width="25" customWidth="1"/>
    <col min="12" max="12" width="9.140625" customWidth="1"/>
    <col min="13" max="13" width="8.140625" customWidth="1"/>
    <col min="14" max="17" width="7.42578125" customWidth="1"/>
    <col min="18" max="20" width="3.85546875" customWidth="1"/>
    <col min="21" max="21" width="10.7109375" customWidth="1"/>
    <col min="22" max="22" width="8.85546875" customWidth="1"/>
    <col min="23" max="23" width="7.7109375" customWidth="1"/>
    <col min="24" max="25" width="10.28515625" customWidth="1"/>
    <col min="26" max="26" width="7.7109375" customWidth="1"/>
    <col min="27" max="27" width="3.85546875" customWidth="1"/>
    <col min="28" max="28" width="9.5703125" customWidth="1"/>
    <col min="29" max="29" width="3.85546875" style="5" customWidth="1"/>
    <col min="30" max="16383" width="3.85546875" hidden="1"/>
    <col min="16384" max="16384" width="2.140625" hidden="1"/>
  </cols>
  <sheetData>
    <row r="1" spans="1:29" x14ac:dyDescent="0.25">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row>
    <row r="2" spans="1:29" x14ac:dyDescent="0.2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row>
    <row r="3" spans="1:29" ht="18.75" x14ac:dyDescent="0.3">
      <c r="A3" s="27"/>
      <c r="B3" s="61" t="s">
        <v>82</v>
      </c>
      <c r="C3" s="62"/>
      <c r="D3" s="62"/>
      <c r="E3" s="62"/>
      <c r="F3" s="62"/>
      <c r="G3" s="62"/>
      <c r="H3" s="62"/>
      <c r="I3" s="62"/>
      <c r="J3" s="62"/>
      <c r="K3" s="62"/>
      <c r="L3" s="62"/>
      <c r="M3" s="62"/>
      <c r="N3" s="62"/>
      <c r="O3" s="62"/>
      <c r="P3" s="62"/>
      <c r="Q3" s="62"/>
      <c r="R3" s="62"/>
      <c r="S3" s="27"/>
      <c r="T3" s="27"/>
      <c r="U3" s="27"/>
      <c r="V3" s="27"/>
      <c r="W3" s="27"/>
      <c r="X3" s="27"/>
      <c r="Y3" s="34" t="s">
        <v>122</v>
      </c>
      <c r="Z3" s="27"/>
      <c r="AA3" s="27"/>
      <c r="AB3" s="27"/>
      <c r="AC3" s="27"/>
    </row>
    <row r="4" spans="1:29" ht="15.75" thickBot="1" x14ac:dyDescent="0.3">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row>
    <row r="5" spans="1:29" ht="16.5" thickBot="1" x14ac:dyDescent="0.3">
      <c r="A5" s="27"/>
      <c r="B5" s="26" t="s">
        <v>0</v>
      </c>
      <c r="C5" s="27"/>
      <c r="D5" s="27"/>
      <c r="E5" s="27"/>
      <c r="F5" s="27"/>
      <c r="G5" s="27"/>
      <c r="H5" s="27"/>
      <c r="I5" s="27"/>
      <c r="J5" s="108"/>
      <c r="K5" s="109"/>
      <c r="L5" s="27"/>
      <c r="M5" s="26" t="s">
        <v>1</v>
      </c>
      <c r="N5" s="27"/>
      <c r="O5" s="27"/>
      <c r="P5" s="27"/>
      <c r="Q5" s="110"/>
      <c r="R5" s="111"/>
      <c r="S5" s="111"/>
      <c r="T5" s="111"/>
      <c r="U5" s="111"/>
      <c r="V5" s="112"/>
      <c r="W5" s="27"/>
      <c r="X5" s="27" t="s">
        <v>67</v>
      </c>
      <c r="Y5" s="24" t="s">
        <v>68</v>
      </c>
      <c r="Z5" s="27"/>
      <c r="AA5" s="27"/>
      <c r="AB5" s="27"/>
      <c r="AC5" s="27"/>
    </row>
    <row r="6" spans="1:29" ht="15.75" thickBot="1" x14ac:dyDescent="0.3">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row>
    <row r="7" spans="1:29" ht="16.5" thickBot="1" x14ac:dyDescent="0.3">
      <c r="A7" s="27"/>
      <c r="B7" s="26" t="s">
        <v>2</v>
      </c>
      <c r="C7" s="27"/>
      <c r="D7" s="27"/>
      <c r="E7" s="27"/>
      <c r="F7" s="110"/>
      <c r="G7" s="111"/>
      <c r="H7" s="111"/>
      <c r="I7" s="111"/>
      <c r="J7" s="111"/>
      <c r="K7" s="112"/>
      <c r="L7" s="27"/>
      <c r="M7" s="26" t="s">
        <v>3</v>
      </c>
      <c r="N7" s="27"/>
      <c r="O7" s="27"/>
      <c r="P7" s="27"/>
      <c r="Q7" s="27"/>
      <c r="R7" s="27"/>
      <c r="S7" s="27"/>
      <c r="T7" s="27"/>
      <c r="U7" s="106"/>
      <c r="V7" s="107"/>
      <c r="W7" s="27"/>
      <c r="X7" s="27"/>
      <c r="Y7" s="27"/>
      <c r="Z7" s="27"/>
      <c r="AA7" s="27"/>
      <c r="AB7" s="27"/>
      <c r="AC7" s="27"/>
    </row>
    <row r="8" spans="1:29" ht="15.75" thickBot="1" x14ac:dyDescent="0.3">
      <c r="A8" s="27"/>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row>
    <row r="9" spans="1:29" ht="16.5" thickBot="1" x14ac:dyDescent="0.3">
      <c r="A9" s="27"/>
      <c r="B9" s="26" t="s">
        <v>4</v>
      </c>
      <c r="C9" s="27"/>
      <c r="D9" s="27"/>
      <c r="E9" s="27"/>
      <c r="F9" s="27"/>
      <c r="G9" s="27"/>
      <c r="H9" s="27"/>
      <c r="I9" s="27"/>
      <c r="J9" s="100"/>
      <c r="K9" s="101"/>
      <c r="L9" s="27"/>
      <c r="M9" s="26" t="s">
        <v>5</v>
      </c>
      <c r="N9" s="27"/>
      <c r="O9" s="27"/>
      <c r="P9" s="27"/>
      <c r="Q9" s="110"/>
      <c r="R9" s="111"/>
      <c r="S9" s="111"/>
      <c r="T9" s="111"/>
      <c r="U9" s="111"/>
      <c r="V9" s="112"/>
      <c r="W9" s="27"/>
      <c r="X9" s="27"/>
      <c r="Y9" s="27"/>
      <c r="Z9" s="27"/>
      <c r="AA9" s="27"/>
      <c r="AB9" s="27"/>
      <c r="AC9" s="27"/>
    </row>
    <row r="10" spans="1:29" ht="15.75" thickBot="1" x14ac:dyDescent="0.3">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row>
    <row r="11" spans="1:29" ht="16.5" thickBot="1" x14ac:dyDescent="0.3">
      <c r="A11" s="27"/>
      <c r="B11" s="27" t="s">
        <v>46</v>
      </c>
      <c r="C11" s="27"/>
      <c r="D11" s="27"/>
      <c r="E11" s="27"/>
      <c r="F11" s="27"/>
      <c r="G11" s="27"/>
      <c r="H11" s="27"/>
      <c r="I11" s="27"/>
      <c r="J11" s="117"/>
      <c r="K11" s="118"/>
      <c r="L11" s="27"/>
      <c r="M11" s="26" t="s">
        <v>49</v>
      </c>
      <c r="N11" s="27"/>
      <c r="O11" s="27"/>
      <c r="P11" s="27"/>
      <c r="Q11" s="27"/>
      <c r="R11" s="27"/>
      <c r="S11" s="27"/>
      <c r="T11" s="27"/>
      <c r="U11" s="98">
        <f>IF(Y5="PO",J11*40,J11*36.86)</f>
        <v>0</v>
      </c>
      <c r="V11" s="99"/>
      <c r="W11" s="27"/>
      <c r="X11" s="27"/>
      <c r="Y11" s="27"/>
      <c r="Z11" s="27"/>
      <c r="AA11" s="27"/>
      <c r="AB11" s="27"/>
      <c r="AC11" s="27"/>
    </row>
    <row r="12" spans="1:29" ht="15.75" thickBot="1" x14ac:dyDescent="0.3">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row>
    <row r="13" spans="1:29" s="20" customFormat="1" ht="16.5" thickBot="1" x14ac:dyDescent="0.3">
      <c r="A13" s="27"/>
      <c r="B13" s="26" t="s">
        <v>6</v>
      </c>
      <c r="C13" s="27"/>
      <c r="D13" s="27"/>
      <c r="E13" s="27"/>
      <c r="F13" s="27"/>
      <c r="G13" s="27"/>
      <c r="H13" s="27"/>
      <c r="I13" s="27"/>
      <c r="J13" s="100"/>
      <c r="K13" s="101"/>
      <c r="L13" s="27"/>
      <c r="M13" s="27" t="s">
        <v>90</v>
      </c>
      <c r="N13" s="27"/>
      <c r="O13" s="27"/>
      <c r="P13" s="27"/>
      <c r="Q13" s="27"/>
      <c r="R13" s="27"/>
      <c r="S13" s="27"/>
      <c r="T13" s="27"/>
      <c r="U13" s="100"/>
      <c r="V13" s="101"/>
      <c r="W13" s="27"/>
      <c r="X13" s="27"/>
      <c r="Y13" s="27"/>
      <c r="Z13" s="27"/>
      <c r="AA13" s="27"/>
      <c r="AB13" s="27"/>
      <c r="AC13" s="27"/>
    </row>
    <row r="14" spans="1:29" s="20" customFormat="1" ht="16.5" thickBot="1" x14ac:dyDescent="0.3">
      <c r="A14" s="27"/>
      <c r="B14" s="45" t="str">
        <f>IF(J9="","","Datum ingang moet liggen in het 1e jaar na geboorte van het kind en op of na 2-8-2022")</f>
        <v/>
      </c>
      <c r="C14" s="27"/>
      <c r="D14" s="27"/>
      <c r="E14" s="27"/>
      <c r="F14" s="27"/>
      <c r="G14" s="27"/>
      <c r="H14" s="27"/>
      <c r="I14" s="27"/>
      <c r="J14" s="27"/>
      <c r="K14" s="27"/>
      <c r="L14" s="27"/>
      <c r="M14" s="35"/>
      <c r="N14" s="27"/>
      <c r="O14" s="27"/>
      <c r="P14" s="27"/>
      <c r="Q14" s="27"/>
      <c r="R14" s="27"/>
      <c r="S14" s="27"/>
      <c r="T14" s="27"/>
      <c r="U14" s="27"/>
      <c r="V14" s="27"/>
      <c r="W14" s="27"/>
      <c r="X14" s="27"/>
      <c r="Y14" s="27"/>
      <c r="Z14" s="27"/>
      <c r="AA14" s="27"/>
      <c r="AB14" s="27"/>
      <c r="AC14" s="27"/>
    </row>
    <row r="15" spans="1:29" ht="16.5" thickBot="1" x14ac:dyDescent="0.3">
      <c r="A15" s="27"/>
      <c r="B15" s="26" t="s">
        <v>70</v>
      </c>
      <c r="C15" s="27"/>
      <c r="D15" s="27"/>
      <c r="E15" s="27"/>
      <c r="F15" s="27"/>
      <c r="G15" s="27"/>
      <c r="H15" s="27"/>
      <c r="I15" s="27"/>
      <c r="J15" s="102" t="str">
        <f>IF(J9="","",'berekening 1e jaar'!C4)</f>
        <v/>
      </c>
      <c r="K15" s="103"/>
      <c r="L15" s="27"/>
      <c r="M15" s="46" t="str">
        <f>IF(J9="","","Einddatum verlof is groter dan toegestaan of ligt voor de datum ingang verlof. Pas de eind- of begindatum aan.")</f>
        <v/>
      </c>
      <c r="N15" s="35"/>
      <c r="O15" s="35"/>
      <c r="P15" s="35"/>
      <c r="Q15" s="35"/>
      <c r="R15" s="35"/>
      <c r="S15" s="35"/>
      <c r="T15" s="35"/>
      <c r="U15" s="35"/>
      <c r="V15" s="35"/>
      <c r="W15" s="27"/>
      <c r="X15" s="27"/>
      <c r="Y15" s="27"/>
      <c r="Z15" s="27"/>
      <c r="AA15" s="27"/>
      <c r="AB15" s="27"/>
      <c r="AC15" s="27"/>
    </row>
    <row r="16" spans="1:29" s="14" customFormat="1" x14ac:dyDescent="0.2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row>
    <row r="17" spans="1:29" s="20" customFormat="1" ht="16.5" thickBot="1" x14ac:dyDescent="0.3">
      <c r="A17" s="27"/>
      <c r="B17" s="45" t="s">
        <v>72</v>
      </c>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row>
    <row r="18" spans="1:29" s="13" customFormat="1" ht="16.5" thickBot="1" x14ac:dyDescent="0.3">
      <c r="A18" s="27"/>
      <c r="B18" s="26" t="s">
        <v>81</v>
      </c>
      <c r="C18" s="27"/>
      <c r="D18" s="27"/>
      <c r="E18" s="27"/>
      <c r="F18" s="27"/>
      <c r="G18" s="27"/>
      <c r="H18" s="27"/>
      <c r="I18" s="27"/>
      <c r="J18" s="98">
        <f>J11*415</f>
        <v>0</v>
      </c>
      <c r="K18" s="99"/>
      <c r="L18" s="27"/>
      <c r="M18" s="27"/>
      <c r="N18" s="27"/>
      <c r="O18" s="27"/>
      <c r="P18" s="27"/>
      <c r="Q18" s="27"/>
      <c r="R18" s="27"/>
      <c r="S18" s="27"/>
      <c r="T18" s="27"/>
      <c r="U18" s="27"/>
      <c r="V18" s="27"/>
      <c r="W18" s="27"/>
      <c r="X18" s="27"/>
      <c r="Y18" s="27"/>
      <c r="Z18" s="27"/>
      <c r="AA18" s="27"/>
      <c r="AB18" s="27"/>
      <c r="AC18" s="27"/>
    </row>
    <row r="19" spans="1:29" s="19" customFormat="1" ht="15.75" thickBot="1" x14ac:dyDescent="0.3">
      <c r="A19" s="27"/>
      <c r="B19" s="3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row>
    <row r="20" spans="1:29" ht="16.5" thickBot="1" x14ac:dyDescent="0.3">
      <c r="A20" s="27"/>
      <c r="B20" s="28" t="s">
        <v>47</v>
      </c>
      <c r="C20" s="29"/>
      <c r="D20" s="29"/>
      <c r="E20" s="29"/>
      <c r="F20" s="29"/>
      <c r="G20" s="29"/>
      <c r="H20" s="29"/>
      <c r="I20" s="29"/>
      <c r="J20" s="113">
        <f>U11*9</f>
        <v>0</v>
      </c>
      <c r="K20" s="114"/>
      <c r="L20" s="27"/>
      <c r="M20" s="30" t="s">
        <v>48</v>
      </c>
      <c r="N20" s="31"/>
      <c r="O20" s="31"/>
      <c r="P20" s="31"/>
      <c r="Q20" s="31"/>
      <c r="R20" s="31"/>
      <c r="S20" s="31"/>
      <c r="T20" s="31"/>
      <c r="U20" s="88">
        <f>(415*J11)-J20</f>
        <v>0</v>
      </c>
      <c r="V20" s="89"/>
      <c r="W20" s="27"/>
      <c r="X20" s="27"/>
      <c r="Y20" s="27"/>
      <c r="Z20" s="27"/>
      <c r="AA20" s="27"/>
      <c r="AB20" s="27"/>
      <c r="AC20" s="27"/>
    </row>
    <row r="21" spans="1:29" ht="16.5" thickBot="1" x14ac:dyDescent="0.3">
      <c r="A21" s="27"/>
      <c r="B21" s="28" t="s">
        <v>50</v>
      </c>
      <c r="C21" s="29"/>
      <c r="D21" s="29"/>
      <c r="E21" s="29"/>
      <c r="F21" s="29"/>
      <c r="G21" s="29"/>
      <c r="H21" s="29"/>
      <c r="I21" s="29"/>
      <c r="J21" s="113">
        <f>H95</f>
        <v>0</v>
      </c>
      <c r="K21" s="114"/>
      <c r="L21" s="27"/>
      <c r="M21" s="30" t="s">
        <v>51</v>
      </c>
      <c r="N21" s="31"/>
      <c r="O21" s="31"/>
      <c r="P21" s="31"/>
      <c r="Q21" s="31"/>
      <c r="R21" s="31"/>
      <c r="S21" s="31"/>
      <c r="T21" s="31"/>
      <c r="U21" s="88">
        <f>Q95</f>
        <v>0</v>
      </c>
      <c r="V21" s="89"/>
      <c r="W21" s="27"/>
      <c r="X21" s="27"/>
      <c r="Y21" s="27"/>
      <c r="Z21" s="27"/>
      <c r="AA21" s="27"/>
      <c r="AB21" s="27"/>
      <c r="AC21" s="27"/>
    </row>
    <row r="22" spans="1:29" s="21" customFormat="1" ht="16.5" thickBot="1" x14ac:dyDescent="0.3">
      <c r="A22" s="27"/>
      <c r="B22" s="29" t="s">
        <v>93</v>
      </c>
      <c r="C22" s="29"/>
      <c r="D22" s="29"/>
      <c r="E22" s="29"/>
      <c r="F22" s="29"/>
      <c r="G22" s="29"/>
      <c r="H22" s="29"/>
      <c r="I22" s="29"/>
      <c r="J22" s="104">
        <v>0</v>
      </c>
      <c r="K22" s="105"/>
      <c r="L22" s="27"/>
      <c r="M22" s="31" t="s">
        <v>91</v>
      </c>
      <c r="N22" s="31"/>
      <c r="O22" s="31"/>
      <c r="P22" s="31"/>
      <c r="Q22" s="31"/>
      <c r="R22" s="31"/>
      <c r="S22" s="31"/>
      <c r="T22" s="31"/>
      <c r="U22" s="104">
        <v>0</v>
      </c>
      <c r="V22" s="105"/>
      <c r="W22" s="27"/>
      <c r="X22" s="27"/>
      <c r="Y22" s="27"/>
      <c r="Z22" s="27"/>
      <c r="AA22" s="27"/>
      <c r="AB22" s="27"/>
      <c r="AC22" s="27"/>
    </row>
    <row r="23" spans="1:29" s="20" customFormat="1" ht="16.5" thickBot="1" x14ac:dyDescent="0.3">
      <c r="A23" s="27"/>
      <c r="B23" s="28" t="s">
        <v>84</v>
      </c>
      <c r="C23" s="29"/>
      <c r="D23" s="29"/>
      <c r="E23" s="29"/>
      <c r="F23" s="29"/>
      <c r="G23" s="29"/>
      <c r="H23" s="29"/>
      <c r="I23" s="29"/>
      <c r="J23" s="63">
        <f>J20-J21-J22</f>
        <v>0</v>
      </c>
      <c r="K23" s="64"/>
      <c r="L23" s="27"/>
      <c r="M23" s="30" t="s">
        <v>84</v>
      </c>
      <c r="N23" s="31"/>
      <c r="O23" s="31"/>
      <c r="P23" s="31"/>
      <c r="Q23" s="31"/>
      <c r="R23" s="31"/>
      <c r="S23" s="31"/>
      <c r="T23" s="31"/>
      <c r="U23" s="65">
        <f>U20-U21-U22</f>
        <v>0</v>
      </c>
      <c r="V23" s="66"/>
      <c r="W23" s="27"/>
      <c r="X23" s="27"/>
      <c r="Y23" s="27"/>
      <c r="Z23" s="27"/>
      <c r="AA23" s="27"/>
      <c r="AB23" s="27"/>
      <c r="AC23" s="27"/>
    </row>
    <row r="24" spans="1:29" ht="16.5" thickBot="1" x14ac:dyDescent="0.3">
      <c r="A24" s="27"/>
      <c r="B24" s="45" t="s">
        <v>53</v>
      </c>
      <c r="C24" s="26"/>
      <c r="D24" s="26"/>
      <c r="E24" s="26"/>
      <c r="F24" s="26"/>
      <c r="G24" s="26"/>
      <c r="H24" s="26"/>
      <c r="I24" s="26"/>
      <c r="J24" s="26"/>
      <c r="K24" s="26"/>
      <c r="L24" s="27"/>
      <c r="M24" s="45" t="s">
        <v>74</v>
      </c>
      <c r="N24" s="27"/>
      <c r="O24" s="27"/>
      <c r="P24" s="27"/>
      <c r="Q24" s="27"/>
      <c r="R24" s="27"/>
      <c r="S24" s="27"/>
      <c r="T24" s="27"/>
      <c r="U24" s="27"/>
      <c r="V24" s="27"/>
      <c r="W24" s="27"/>
      <c r="X24" s="27"/>
      <c r="Y24" s="27"/>
      <c r="Z24" s="27"/>
      <c r="AA24" s="27"/>
      <c r="AB24" s="27"/>
      <c r="AC24" s="27"/>
    </row>
    <row r="25" spans="1:29" s="13" customFormat="1" ht="16.5" thickBot="1" x14ac:dyDescent="0.3">
      <c r="A25" s="27"/>
      <c r="B25" s="32" t="s">
        <v>77</v>
      </c>
      <c r="C25" s="33"/>
      <c r="D25" s="33"/>
      <c r="E25" s="33"/>
      <c r="F25" s="33"/>
      <c r="G25" s="33"/>
      <c r="H25" s="33"/>
      <c r="I25" s="33"/>
      <c r="J25" s="74">
        <f>IF(Y5="PO",J11*(1040-415),J11*(830-415))</f>
        <v>0</v>
      </c>
      <c r="K25" s="75"/>
      <c r="L25" s="27"/>
      <c r="M25" s="27"/>
      <c r="N25" s="27"/>
      <c r="O25" s="27"/>
      <c r="P25" s="27"/>
      <c r="Q25" s="27"/>
      <c r="R25" s="27"/>
      <c r="S25" s="27"/>
      <c r="T25" s="27"/>
      <c r="U25" s="27"/>
      <c r="V25" s="27"/>
      <c r="W25" s="27"/>
      <c r="X25" s="27"/>
      <c r="Y25" s="27"/>
      <c r="Z25" s="27"/>
      <c r="AA25" s="27"/>
      <c r="AB25" s="27"/>
      <c r="AC25" s="27"/>
    </row>
    <row r="26" spans="1:29" s="13" customFormat="1" ht="16.5" thickBot="1" x14ac:dyDescent="0.3">
      <c r="A26" s="27"/>
      <c r="B26" s="32" t="s">
        <v>76</v>
      </c>
      <c r="C26" s="33"/>
      <c r="D26" s="33"/>
      <c r="E26" s="33"/>
      <c r="F26" s="33"/>
      <c r="G26" s="33"/>
      <c r="H26" s="33"/>
      <c r="I26" s="33"/>
      <c r="J26" s="74">
        <f>AA95</f>
        <v>0</v>
      </c>
      <c r="K26" s="75"/>
      <c r="L26" s="27"/>
      <c r="M26" s="27"/>
      <c r="N26" s="27"/>
      <c r="O26" s="27"/>
      <c r="P26" s="27"/>
      <c r="Q26" s="27"/>
      <c r="R26" s="27"/>
      <c r="S26" s="27"/>
      <c r="T26" s="27"/>
      <c r="U26" s="38"/>
      <c r="V26" s="27"/>
      <c r="W26" s="27"/>
      <c r="X26" s="27"/>
      <c r="Y26" s="27"/>
      <c r="Z26" s="27"/>
      <c r="AA26" s="27"/>
      <c r="AB26" s="27"/>
      <c r="AC26" s="27"/>
    </row>
    <row r="27" spans="1:29" s="21" customFormat="1" ht="16.5" thickBot="1" x14ac:dyDescent="0.3">
      <c r="A27" s="27"/>
      <c r="B27" s="33" t="s">
        <v>92</v>
      </c>
      <c r="C27" s="33"/>
      <c r="D27" s="33"/>
      <c r="E27" s="33"/>
      <c r="F27" s="33"/>
      <c r="G27" s="33"/>
      <c r="H27" s="33"/>
      <c r="I27" s="33"/>
      <c r="J27" s="104">
        <v>0</v>
      </c>
      <c r="K27" s="105"/>
      <c r="L27" s="27"/>
      <c r="M27" s="27"/>
      <c r="N27" s="27"/>
      <c r="O27" s="27"/>
      <c r="P27" s="27"/>
      <c r="Q27" s="27"/>
      <c r="R27" s="27"/>
      <c r="S27" s="27"/>
      <c r="T27" s="27"/>
      <c r="U27" s="38"/>
      <c r="V27" s="27"/>
      <c r="W27" s="27"/>
      <c r="X27" s="27"/>
      <c r="Y27" s="27"/>
      <c r="Z27" s="27"/>
      <c r="AA27" s="27"/>
      <c r="AB27" s="27"/>
      <c r="AC27" s="27"/>
    </row>
    <row r="28" spans="1:29" s="20" customFormat="1" ht="16.5" thickBot="1" x14ac:dyDescent="0.3">
      <c r="A28" s="27"/>
      <c r="B28" s="32" t="s">
        <v>84</v>
      </c>
      <c r="C28" s="33"/>
      <c r="D28" s="33"/>
      <c r="E28" s="33"/>
      <c r="F28" s="33"/>
      <c r="G28" s="33"/>
      <c r="H28" s="33"/>
      <c r="I28" s="33"/>
      <c r="J28" s="67">
        <f>J25-J26-J27</f>
        <v>0</v>
      </c>
      <c r="K28" s="68"/>
      <c r="L28" s="27"/>
      <c r="M28" s="27"/>
      <c r="N28" s="27"/>
      <c r="O28" s="27"/>
      <c r="P28" s="27"/>
      <c r="Q28" s="27"/>
      <c r="R28" s="27"/>
      <c r="S28" s="27"/>
      <c r="T28" s="27"/>
      <c r="U28" s="38"/>
      <c r="V28" s="27"/>
      <c r="W28" s="27"/>
      <c r="X28" s="27"/>
      <c r="Y28" s="27"/>
      <c r="Z28" s="27"/>
      <c r="AA28" s="27"/>
      <c r="AB28" s="27"/>
      <c r="AC28" s="27"/>
    </row>
    <row r="29" spans="1:29" s="27" customFormat="1" ht="15.75" x14ac:dyDescent="0.25">
      <c r="B29" s="45" t="s">
        <v>83</v>
      </c>
    </row>
    <row r="30" spans="1:29" s="27" customFormat="1" ht="15.75" thickBot="1" x14ac:dyDescent="0.3">
      <c r="M30" s="39"/>
    </row>
    <row r="31" spans="1:29" s="20" customFormat="1" ht="16.5" thickBot="1" x14ac:dyDescent="0.3">
      <c r="A31" s="27"/>
      <c r="B31" s="26" t="s">
        <v>54</v>
      </c>
      <c r="C31" s="27"/>
      <c r="D31" s="27"/>
      <c r="E31" s="27"/>
      <c r="F31" s="27"/>
      <c r="G31" s="27"/>
      <c r="H31" s="27"/>
      <c r="I31" s="27"/>
      <c r="J31" s="76">
        <f>'berekening 1e jaar'!C16</f>
        <v>0</v>
      </c>
      <c r="K31" s="77"/>
      <c r="L31" s="27"/>
      <c r="M31" s="39"/>
      <c r="N31" s="27"/>
      <c r="O31" s="27"/>
      <c r="P31" s="27"/>
      <c r="Q31" s="27"/>
      <c r="R31" s="27"/>
      <c r="S31" s="27"/>
      <c r="T31" s="27"/>
      <c r="U31" s="27"/>
      <c r="V31" s="27"/>
      <c r="W31" s="27"/>
      <c r="X31" s="27"/>
      <c r="Y31" s="27"/>
      <c r="Z31" s="27"/>
      <c r="AA31" s="27"/>
      <c r="AB31" s="27"/>
      <c r="AC31" s="27"/>
    </row>
    <row r="32" spans="1:29" s="20" customFormat="1" ht="16.5" thickBot="1" x14ac:dyDescent="0.3">
      <c r="A32" s="27"/>
      <c r="B32" s="26" t="s">
        <v>95</v>
      </c>
      <c r="C32" s="27"/>
      <c r="D32" s="27"/>
      <c r="E32" s="27"/>
      <c r="F32" s="27"/>
      <c r="G32" s="27"/>
      <c r="H32" s="27"/>
      <c r="I32" s="27"/>
      <c r="J32" s="115">
        <f>IF(J31=0,0,'berekening 1e jaar'!C23)</f>
        <v>0</v>
      </c>
      <c r="K32" s="116"/>
      <c r="L32" s="27"/>
      <c r="M32" s="39"/>
      <c r="N32" s="27"/>
      <c r="O32" s="27"/>
      <c r="P32" s="27"/>
      <c r="Q32" s="27"/>
      <c r="R32" s="27"/>
      <c r="S32" s="27"/>
      <c r="T32" s="27"/>
      <c r="U32" s="27"/>
      <c r="V32" s="27"/>
      <c r="W32" s="27"/>
      <c r="X32" s="27"/>
      <c r="Y32" s="27"/>
      <c r="Z32" s="27"/>
      <c r="AA32" s="27"/>
      <c r="AB32" s="27"/>
      <c r="AC32" s="27"/>
    </row>
    <row r="33" spans="1:29" s="20" customFormat="1" ht="16.5" thickBot="1" x14ac:dyDescent="0.3">
      <c r="A33" s="27"/>
      <c r="B33" s="26" t="s">
        <v>78</v>
      </c>
      <c r="C33" s="27"/>
      <c r="D33" s="27"/>
      <c r="E33" s="27"/>
      <c r="F33" s="27"/>
      <c r="G33" s="27"/>
      <c r="H33" s="27"/>
      <c r="I33" s="27"/>
      <c r="J33" s="76">
        <f>'berekening 1e jaar'!C17</f>
        <v>0</v>
      </c>
      <c r="K33" s="77"/>
      <c r="L33" s="27"/>
      <c r="M33" s="27"/>
      <c r="N33" s="27"/>
      <c r="O33" s="27"/>
      <c r="P33" s="27"/>
      <c r="Q33" s="27"/>
      <c r="R33" s="27"/>
      <c r="S33" s="27"/>
      <c r="T33" s="27"/>
      <c r="U33" s="27"/>
      <c r="V33" s="27"/>
      <c r="W33" s="27"/>
      <c r="X33" s="27"/>
      <c r="Y33" s="27"/>
      <c r="Z33" s="27"/>
      <c r="AA33" s="27"/>
      <c r="AB33" s="27"/>
      <c r="AC33" s="27"/>
    </row>
    <row r="34" spans="1:29" s="20" customFormat="1" ht="15.75" x14ac:dyDescent="0.25">
      <c r="A34" s="27"/>
      <c r="B34" s="40" t="s">
        <v>94</v>
      </c>
      <c r="C34" s="27"/>
      <c r="D34" s="27"/>
      <c r="E34" s="27"/>
      <c r="F34" s="27"/>
      <c r="G34" s="27"/>
      <c r="H34" s="27"/>
      <c r="I34" s="27"/>
      <c r="J34" s="38"/>
      <c r="K34" s="38"/>
      <c r="L34" s="27"/>
      <c r="M34" s="27"/>
      <c r="N34" s="27"/>
      <c r="O34" s="27"/>
      <c r="P34" s="27"/>
      <c r="Q34" s="27"/>
      <c r="R34" s="27"/>
      <c r="S34" s="27"/>
      <c r="T34" s="27"/>
      <c r="U34" s="27"/>
      <c r="V34" s="27"/>
      <c r="W34" s="27"/>
      <c r="X34" s="27"/>
      <c r="Y34" s="27"/>
      <c r="Z34" s="27"/>
      <c r="AA34" s="27"/>
      <c r="AB34" s="27"/>
      <c r="AC34" s="27"/>
    </row>
    <row r="35" spans="1:29" s="20" customFormat="1" ht="15.75" x14ac:dyDescent="0.25">
      <c r="A35" s="27"/>
      <c r="B35" s="27"/>
      <c r="C35" s="27"/>
      <c r="D35" s="27"/>
      <c r="E35" s="27"/>
      <c r="F35" s="27"/>
      <c r="G35" s="27"/>
      <c r="H35" s="27"/>
      <c r="I35" s="27"/>
      <c r="J35" s="38"/>
      <c r="K35" s="27"/>
      <c r="L35" s="27"/>
      <c r="M35" s="39"/>
      <c r="N35" s="27"/>
      <c r="O35" s="27"/>
      <c r="P35" s="27"/>
      <c r="Q35" s="27"/>
      <c r="R35" s="27"/>
      <c r="S35" s="27"/>
      <c r="T35" s="27"/>
      <c r="U35" s="27"/>
      <c r="V35" s="27"/>
      <c r="W35" s="27"/>
      <c r="X35" s="27"/>
      <c r="Y35" s="27"/>
      <c r="Z35" s="27"/>
      <c r="AA35" s="27"/>
      <c r="AB35" s="27"/>
      <c r="AC35" s="27"/>
    </row>
    <row r="36" spans="1:29" s="13" customFormat="1" ht="16.5" thickBot="1" x14ac:dyDescent="0.3">
      <c r="A36" s="27"/>
      <c r="B36" s="26"/>
      <c r="C36" s="27"/>
      <c r="D36" s="27"/>
      <c r="E36" s="27"/>
      <c r="F36" s="27"/>
      <c r="G36" s="27"/>
      <c r="H36" s="27"/>
      <c r="I36" s="27"/>
      <c r="J36" s="38"/>
      <c r="K36" s="38"/>
      <c r="L36" s="27"/>
      <c r="M36" s="27"/>
      <c r="N36" s="27"/>
      <c r="O36" s="27"/>
      <c r="P36" s="27"/>
      <c r="Q36" s="27"/>
      <c r="R36" s="27"/>
      <c r="S36" s="27"/>
      <c r="T36" s="27"/>
      <c r="U36" s="27"/>
      <c r="V36" s="27"/>
      <c r="W36" s="27"/>
      <c r="X36" s="27"/>
      <c r="Y36" s="27"/>
      <c r="Z36" s="27"/>
      <c r="AA36" s="27"/>
      <c r="AB36" s="27"/>
      <c r="AC36" s="27"/>
    </row>
    <row r="37" spans="1:29" s="13" customFormat="1" ht="15.75" thickBot="1" x14ac:dyDescent="0.3">
      <c r="A37" s="27"/>
      <c r="B37" s="90" t="s">
        <v>39</v>
      </c>
      <c r="C37" s="91"/>
      <c r="D37" s="92"/>
      <c r="E37" s="92"/>
      <c r="F37" s="92"/>
      <c r="G37" s="92"/>
      <c r="H37" s="92"/>
      <c r="I37" s="93"/>
      <c r="J37" s="27"/>
      <c r="K37" s="94" t="s">
        <v>52</v>
      </c>
      <c r="L37" s="95"/>
      <c r="M37" s="96"/>
      <c r="N37" s="96"/>
      <c r="O37" s="96"/>
      <c r="P37" s="96"/>
      <c r="Q37" s="96"/>
      <c r="R37" s="97"/>
      <c r="S37" s="27"/>
      <c r="T37" s="27"/>
      <c r="U37" s="78" t="s">
        <v>75</v>
      </c>
      <c r="V37" s="79"/>
      <c r="W37" s="80"/>
      <c r="X37" s="80"/>
      <c r="Y37" s="80"/>
      <c r="Z37" s="80"/>
      <c r="AA37" s="80"/>
      <c r="AB37" s="81"/>
      <c r="AC37" s="27"/>
    </row>
    <row r="38" spans="1:29" ht="57" customHeight="1" thickBot="1" x14ac:dyDescent="0.3">
      <c r="A38" s="27"/>
      <c r="B38" s="82" t="s">
        <v>45</v>
      </c>
      <c r="C38" s="83"/>
      <c r="D38" s="83"/>
      <c r="E38" s="83"/>
      <c r="F38" s="83"/>
      <c r="G38" s="83"/>
      <c r="H38" s="83"/>
      <c r="I38" s="84"/>
      <c r="J38" s="27"/>
      <c r="K38" s="82" t="s">
        <v>45</v>
      </c>
      <c r="L38" s="83"/>
      <c r="M38" s="83"/>
      <c r="N38" s="83"/>
      <c r="O38" s="83"/>
      <c r="P38" s="83"/>
      <c r="Q38" s="83"/>
      <c r="R38" s="84"/>
      <c r="S38" s="27"/>
      <c r="T38" s="27"/>
      <c r="U38" s="82" t="s">
        <v>45</v>
      </c>
      <c r="V38" s="83"/>
      <c r="W38" s="83"/>
      <c r="X38" s="83"/>
      <c r="Y38" s="83"/>
      <c r="Z38" s="83"/>
      <c r="AA38" s="83"/>
      <c r="AB38" s="84"/>
      <c r="AC38" s="27"/>
    </row>
    <row r="39" spans="1:29" ht="15.75" thickBot="1" x14ac:dyDescent="0.3">
      <c r="A39" s="27"/>
      <c r="B39" s="85"/>
      <c r="C39" s="85"/>
      <c r="D39" s="27"/>
      <c r="E39" s="27"/>
      <c r="F39" s="27"/>
      <c r="G39" s="27"/>
      <c r="H39" s="27"/>
      <c r="I39" s="27"/>
      <c r="J39" s="27"/>
      <c r="K39" s="85"/>
      <c r="L39" s="85"/>
      <c r="M39" s="27"/>
      <c r="N39" s="27"/>
      <c r="O39" s="27"/>
      <c r="P39" s="27"/>
      <c r="Q39" s="27"/>
      <c r="R39" s="27"/>
      <c r="S39" s="27"/>
      <c r="T39" s="27"/>
      <c r="U39" s="85"/>
      <c r="V39" s="85"/>
      <c r="W39" s="27"/>
      <c r="X39" s="27"/>
      <c r="Y39" s="27"/>
      <c r="Z39" s="27"/>
      <c r="AA39" s="27"/>
      <c r="AB39" s="27"/>
      <c r="AC39" s="27"/>
    </row>
    <row r="40" spans="1:29" s="27" customFormat="1" ht="30.75" customHeight="1" thickBot="1" x14ac:dyDescent="0.3">
      <c r="B40" s="41" t="s">
        <v>15</v>
      </c>
      <c r="C40" s="42" t="s">
        <v>17</v>
      </c>
      <c r="D40" s="42" t="s">
        <v>18</v>
      </c>
      <c r="E40" s="42" t="s">
        <v>19</v>
      </c>
      <c r="F40" s="42" t="s">
        <v>20</v>
      </c>
      <c r="G40" s="42" t="s">
        <v>21</v>
      </c>
      <c r="H40" s="86" t="s">
        <v>23</v>
      </c>
      <c r="I40" s="87"/>
      <c r="K40" s="41" t="s">
        <v>15</v>
      </c>
      <c r="L40" s="42" t="s">
        <v>17</v>
      </c>
      <c r="M40" s="42" t="s">
        <v>18</v>
      </c>
      <c r="N40" s="42" t="s">
        <v>19</v>
      </c>
      <c r="O40" s="42" t="s">
        <v>20</v>
      </c>
      <c r="P40" s="42" t="s">
        <v>21</v>
      </c>
      <c r="Q40" s="86" t="s">
        <v>23</v>
      </c>
      <c r="R40" s="87"/>
      <c r="U40" s="41" t="s">
        <v>15</v>
      </c>
      <c r="V40" s="42" t="s">
        <v>17</v>
      </c>
      <c r="W40" s="42" t="s">
        <v>18</v>
      </c>
      <c r="X40" s="42" t="s">
        <v>19</v>
      </c>
      <c r="Y40" s="42" t="s">
        <v>20</v>
      </c>
      <c r="Z40" s="42" t="s">
        <v>21</v>
      </c>
      <c r="AA40" s="86" t="s">
        <v>23</v>
      </c>
      <c r="AB40" s="87"/>
    </row>
    <row r="41" spans="1:29" s="27" customFormat="1" x14ac:dyDescent="0.25">
      <c r="C41" s="43"/>
      <c r="D41" s="43"/>
      <c r="E41" s="43"/>
      <c r="F41" s="43"/>
      <c r="G41" s="43"/>
      <c r="L41" s="43"/>
      <c r="M41" s="43"/>
      <c r="N41" s="43"/>
      <c r="O41" s="43"/>
      <c r="P41" s="43"/>
      <c r="V41" s="43"/>
      <c r="W41" s="43"/>
      <c r="X41" s="43"/>
      <c r="Y41" s="43"/>
      <c r="Z41" s="43"/>
    </row>
    <row r="42" spans="1:29" x14ac:dyDescent="0.25">
      <c r="A42" s="27"/>
      <c r="B42" s="44" t="str">
        <f>IF(J13="","",J13-WEEKDAY(J13,3))</f>
        <v/>
      </c>
      <c r="C42" s="25"/>
      <c r="D42" s="25"/>
      <c r="E42" s="25"/>
      <c r="F42" s="25"/>
      <c r="G42" s="25"/>
      <c r="H42" s="69">
        <f t="shared" ref="H42:H73" si="0">SUM(C42:G42)</f>
        <v>0</v>
      </c>
      <c r="I42" s="69"/>
      <c r="J42" s="27"/>
      <c r="K42" s="44" t="str">
        <f>IF(J13="","",J13-WEEKDAY(J13,3))</f>
        <v/>
      </c>
      <c r="L42" s="25"/>
      <c r="M42" s="25"/>
      <c r="N42" s="25"/>
      <c r="O42" s="25"/>
      <c r="P42" s="25"/>
      <c r="Q42" s="69">
        <f t="shared" ref="Q42:Q73" si="1">SUM(L42:P42)</f>
        <v>0</v>
      </c>
      <c r="R42" s="69"/>
      <c r="S42" s="27"/>
      <c r="T42" s="27"/>
      <c r="U42" s="44" t="str">
        <f>IF(J13="","",J13-WEEKDAY(J13,3))</f>
        <v/>
      </c>
      <c r="V42" s="25"/>
      <c r="W42" s="25"/>
      <c r="X42" s="25"/>
      <c r="Y42" s="25"/>
      <c r="Z42" s="25"/>
      <c r="AA42" s="69">
        <f t="shared" ref="AA42:AA94" si="2">SUM(V42:Z42)</f>
        <v>0</v>
      </c>
      <c r="AB42" s="69"/>
      <c r="AC42" s="27"/>
    </row>
    <row r="43" spans="1:29" x14ac:dyDescent="0.25">
      <c r="A43" s="27"/>
      <c r="B43" s="44" t="str">
        <f t="shared" ref="B43:B74" si="3">IF(B42="","",IF(B42+7&gt;$J$15,"",B42+7))</f>
        <v/>
      </c>
      <c r="C43" s="25"/>
      <c r="D43" s="25"/>
      <c r="E43" s="25"/>
      <c r="F43" s="25"/>
      <c r="G43" s="25"/>
      <c r="H43" s="69">
        <f t="shared" si="0"/>
        <v>0</v>
      </c>
      <c r="I43" s="69"/>
      <c r="J43" s="27"/>
      <c r="K43" s="44" t="str">
        <f t="shared" ref="K43:K74" si="4">IF(K42="","",IF(K42+7&gt;$J$15,"",K42+7))</f>
        <v/>
      </c>
      <c r="L43" s="25"/>
      <c r="M43" s="25"/>
      <c r="N43" s="25"/>
      <c r="O43" s="25"/>
      <c r="P43" s="25"/>
      <c r="Q43" s="69">
        <f t="shared" si="1"/>
        <v>0</v>
      </c>
      <c r="R43" s="69"/>
      <c r="S43" s="27"/>
      <c r="T43" s="27"/>
      <c r="U43" s="44" t="str">
        <f t="shared" ref="U43:U74" si="5">IF(U42="","",IF(U42+7&gt;$J$15,"",U42+7))</f>
        <v/>
      </c>
      <c r="V43" s="25"/>
      <c r="W43" s="25"/>
      <c r="X43" s="25"/>
      <c r="Y43" s="25"/>
      <c r="Z43" s="25"/>
      <c r="AA43" s="69">
        <f t="shared" si="2"/>
        <v>0</v>
      </c>
      <c r="AB43" s="69"/>
      <c r="AC43" s="27"/>
    </row>
    <row r="44" spans="1:29" x14ac:dyDescent="0.25">
      <c r="A44" s="27"/>
      <c r="B44" s="44" t="str">
        <f t="shared" si="3"/>
        <v/>
      </c>
      <c r="C44" s="25"/>
      <c r="D44" s="25"/>
      <c r="E44" s="25"/>
      <c r="F44" s="25"/>
      <c r="G44" s="25"/>
      <c r="H44" s="69">
        <f t="shared" si="0"/>
        <v>0</v>
      </c>
      <c r="I44" s="69"/>
      <c r="J44" s="27"/>
      <c r="K44" s="44" t="str">
        <f t="shared" si="4"/>
        <v/>
      </c>
      <c r="L44" s="25"/>
      <c r="M44" s="25"/>
      <c r="N44" s="25"/>
      <c r="O44" s="25"/>
      <c r="P44" s="25"/>
      <c r="Q44" s="69">
        <f t="shared" si="1"/>
        <v>0</v>
      </c>
      <c r="R44" s="69"/>
      <c r="S44" s="27"/>
      <c r="T44" s="27"/>
      <c r="U44" s="44" t="str">
        <f t="shared" si="5"/>
        <v/>
      </c>
      <c r="V44" s="25"/>
      <c r="W44" s="25"/>
      <c r="X44" s="25"/>
      <c r="Y44" s="25"/>
      <c r="Z44" s="25"/>
      <c r="AA44" s="69">
        <f t="shared" si="2"/>
        <v>0</v>
      </c>
      <c r="AB44" s="69"/>
      <c r="AC44" s="27"/>
    </row>
    <row r="45" spans="1:29" x14ac:dyDescent="0.25">
      <c r="A45" s="27"/>
      <c r="B45" s="44" t="str">
        <f t="shared" si="3"/>
        <v/>
      </c>
      <c r="C45" s="25"/>
      <c r="D45" s="25"/>
      <c r="E45" s="25"/>
      <c r="F45" s="25"/>
      <c r="G45" s="25"/>
      <c r="H45" s="69">
        <f t="shared" si="0"/>
        <v>0</v>
      </c>
      <c r="I45" s="69"/>
      <c r="J45" s="27"/>
      <c r="K45" s="44" t="str">
        <f t="shared" si="4"/>
        <v/>
      </c>
      <c r="L45" s="25"/>
      <c r="M45" s="25"/>
      <c r="N45" s="25"/>
      <c r="O45" s="25"/>
      <c r="P45" s="25"/>
      <c r="Q45" s="69">
        <f t="shared" si="1"/>
        <v>0</v>
      </c>
      <c r="R45" s="69"/>
      <c r="S45" s="27"/>
      <c r="T45" s="27"/>
      <c r="U45" s="44" t="str">
        <f t="shared" si="5"/>
        <v/>
      </c>
      <c r="V45" s="25"/>
      <c r="W45" s="25"/>
      <c r="X45" s="25"/>
      <c r="Y45" s="25"/>
      <c r="Z45" s="25"/>
      <c r="AA45" s="69">
        <f t="shared" si="2"/>
        <v>0</v>
      </c>
      <c r="AB45" s="69"/>
      <c r="AC45" s="27"/>
    </row>
    <row r="46" spans="1:29" x14ac:dyDescent="0.25">
      <c r="A46" s="27"/>
      <c r="B46" s="44" t="str">
        <f t="shared" si="3"/>
        <v/>
      </c>
      <c r="C46" s="25"/>
      <c r="D46" s="25"/>
      <c r="E46" s="25"/>
      <c r="F46" s="25"/>
      <c r="G46" s="25"/>
      <c r="H46" s="69">
        <f t="shared" si="0"/>
        <v>0</v>
      </c>
      <c r="I46" s="69"/>
      <c r="J46" s="27"/>
      <c r="K46" s="44" t="str">
        <f t="shared" si="4"/>
        <v/>
      </c>
      <c r="L46" s="25"/>
      <c r="M46" s="25"/>
      <c r="N46" s="25"/>
      <c r="O46" s="25"/>
      <c r="P46" s="25"/>
      <c r="Q46" s="69">
        <f t="shared" si="1"/>
        <v>0</v>
      </c>
      <c r="R46" s="69"/>
      <c r="S46" s="27"/>
      <c r="T46" s="27"/>
      <c r="U46" s="44" t="str">
        <f t="shared" si="5"/>
        <v/>
      </c>
      <c r="V46" s="25"/>
      <c r="W46" s="25"/>
      <c r="X46" s="25"/>
      <c r="Y46" s="25"/>
      <c r="Z46" s="25"/>
      <c r="AA46" s="69">
        <f t="shared" si="2"/>
        <v>0</v>
      </c>
      <c r="AB46" s="69"/>
      <c r="AC46" s="27"/>
    </row>
    <row r="47" spans="1:29" x14ac:dyDescent="0.25">
      <c r="A47" s="27"/>
      <c r="B47" s="44" t="str">
        <f t="shared" si="3"/>
        <v/>
      </c>
      <c r="C47" s="25"/>
      <c r="D47" s="25"/>
      <c r="E47" s="25"/>
      <c r="F47" s="25"/>
      <c r="G47" s="25"/>
      <c r="H47" s="69">
        <f t="shared" si="0"/>
        <v>0</v>
      </c>
      <c r="I47" s="69"/>
      <c r="J47" s="27"/>
      <c r="K47" s="44" t="str">
        <f t="shared" si="4"/>
        <v/>
      </c>
      <c r="L47" s="25"/>
      <c r="M47" s="25"/>
      <c r="N47" s="25"/>
      <c r="O47" s="25"/>
      <c r="P47" s="25"/>
      <c r="Q47" s="69">
        <f t="shared" si="1"/>
        <v>0</v>
      </c>
      <c r="R47" s="69"/>
      <c r="S47" s="27"/>
      <c r="T47" s="27"/>
      <c r="U47" s="44" t="str">
        <f t="shared" si="5"/>
        <v/>
      </c>
      <c r="V47" s="25"/>
      <c r="W47" s="25"/>
      <c r="X47" s="25"/>
      <c r="Y47" s="25"/>
      <c r="Z47" s="25"/>
      <c r="AA47" s="69">
        <f t="shared" si="2"/>
        <v>0</v>
      </c>
      <c r="AB47" s="69"/>
      <c r="AC47" s="27"/>
    </row>
    <row r="48" spans="1:29" x14ac:dyDescent="0.25">
      <c r="A48" s="27"/>
      <c r="B48" s="44" t="str">
        <f t="shared" si="3"/>
        <v/>
      </c>
      <c r="C48" s="25"/>
      <c r="D48" s="25"/>
      <c r="E48" s="25"/>
      <c r="F48" s="25"/>
      <c r="G48" s="25"/>
      <c r="H48" s="69">
        <f t="shared" si="0"/>
        <v>0</v>
      </c>
      <c r="I48" s="69"/>
      <c r="J48" s="27"/>
      <c r="K48" s="44" t="str">
        <f t="shared" si="4"/>
        <v/>
      </c>
      <c r="L48" s="25"/>
      <c r="M48" s="25"/>
      <c r="N48" s="25"/>
      <c r="O48" s="25"/>
      <c r="P48" s="25"/>
      <c r="Q48" s="69">
        <f t="shared" si="1"/>
        <v>0</v>
      </c>
      <c r="R48" s="69"/>
      <c r="S48" s="27"/>
      <c r="T48" s="27"/>
      <c r="U48" s="44" t="str">
        <f t="shared" si="5"/>
        <v/>
      </c>
      <c r="V48" s="25"/>
      <c r="W48" s="25"/>
      <c r="X48" s="25"/>
      <c r="Y48" s="25"/>
      <c r="Z48" s="25"/>
      <c r="AA48" s="69">
        <f t="shared" si="2"/>
        <v>0</v>
      </c>
      <c r="AB48" s="69"/>
      <c r="AC48" s="27"/>
    </row>
    <row r="49" spans="1:29" x14ac:dyDescent="0.25">
      <c r="A49" s="27"/>
      <c r="B49" s="44" t="str">
        <f t="shared" si="3"/>
        <v/>
      </c>
      <c r="C49" s="25"/>
      <c r="D49" s="25"/>
      <c r="E49" s="25"/>
      <c r="F49" s="25"/>
      <c r="G49" s="25"/>
      <c r="H49" s="69">
        <f t="shared" si="0"/>
        <v>0</v>
      </c>
      <c r="I49" s="69"/>
      <c r="J49" s="27"/>
      <c r="K49" s="44" t="str">
        <f t="shared" si="4"/>
        <v/>
      </c>
      <c r="L49" s="25"/>
      <c r="M49" s="25"/>
      <c r="N49" s="25"/>
      <c r="O49" s="25"/>
      <c r="P49" s="25"/>
      <c r="Q49" s="69">
        <f t="shared" si="1"/>
        <v>0</v>
      </c>
      <c r="R49" s="69"/>
      <c r="S49" s="27"/>
      <c r="T49" s="27"/>
      <c r="U49" s="44" t="str">
        <f t="shared" si="5"/>
        <v/>
      </c>
      <c r="V49" s="25"/>
      <c r="W49" s="25"/>
      <c r="X49" s="25"/>
      <c r="Y49" s="25"/>
      <c r="Z49" s="25"/>
      <c r="AA49" s="69">
        <f t="shared" si="2"/>
        <v>0</v>
      </c>
      <c r="AB49" s="69"/>
      <c r="AC49" s="27"/>
    </row>
    <row r="50" spans="1:29" x14ac:dyDescent="0.25">
      <c r="A50" s="27"/>
      <c r="B50" s="44" t="str">
        <f t="shared" si="3"/>
        <v/>
      </c>
      <c r="C50" s="25"/>
      <c r="D50" s="25"/>
      <c r="E50" s="25"/>
      <c r="F50" s="25"/>
      <c r="G50" s="25"/>
      <c r="H50" s="69">
        <f>SUM(C50:G50)</f>
        <v>0</v>
      </c>
      <c r="I50" s="69"/>
      <c r="J50" s="27"/>
      <c r="K50" s="44" t="str">
        <f t="shared" si="4"/>
        <v/>
      </c>
      <c r="L50" s="25"/>
      <c r="M50" s="25"/>
      <c r="N50" s="25"/>
      <c r="O50" s="25"/>
      <c r="P50" s="25"/>
      <c r="Q50" s="69">
        <f t="shared" si="1"/>
        <v>0</v>
      </c>
      <c r="R50" s="69"/>
      <c r="S50" s="27"/>
      <c r="T50" s="27"/>
      <c r="U50" s="44" t="str">
        <f t="shared" si="5"/>
        <v/>
      </c>
      <c r="V50" s="25"/>
      <c r="W50" s="25"/>
      <c r="X50" s="25"/>
      <c r="Y50" s="25"/>
      <c r="Z50" s="25"/>
      <c r="AA50" s="69">
        <f t="shared" si="2"/>
        <v>0</v>
      </c>
      <c r="AB50" s="69"/>
      <c r="AC50" s="27"/>
    </row>
    <row r="51" spans="1:29" x14ac:dyDescent="0.25">
      <c r="A51" s="27"/>
      <c r="B51" s="44" t="str">
        <f t="shared" si="3"/>
        <v/>
      </c>
      <c r="C51" s="25"/>
      <c r="D51" s="25"/>
      <c r="E51" s="25"/>
      <c r="F51" s="25"/>
      <c r="G51" s="25"/>
      <c r="H51" s="69">
        <f>SUM(C51:G51)</f>
        <v>0</v>
      </c>
      <c r="I51" s="69"/>
      <c r="J51" s="27"/>
      <c r="K51" s="44" t="str">
        <f t="shared" si="4"/>
        <v/>
      </c>
      <c r="L51" s="25"/>
      <c r="M51" s="25"/>
      <c r="N51" s="25"/>
      <c r="O51" s="25"/>
      <c r="P51" s="25"/>
      <c r="Q51" s="69">
        <f t="shared" si="1"/>
        <v>0</v>
      </c>
      <c r="R51" s="69"/>
      <c r="S51" s="27"/>
      <c r="T51" s="27"/>
      <c r="U51" s="44" t="str">
        <f t="shared" si="5"/>
        <v/>
      </c>
      <c r="V51" s="25"/>
      <c r="W51" s="25"/>
      <c r="X51" s="25"/>
      <c r="Y51" s="25"/>
      <c r="Z51" s="25"/>
      <c r="AA51" s="69">
        <f t="shared" si="2"/>
        <v>0</v>
      </c>
      <c r="AB51" s="69"/>
      <c r="AC51" s="27"/>
    </row>
    <row r="52" spans="1:29" x14ac:dyDescent="0.25">
      <c r="A52" s="27"/>
      <c r="B52" s="44" t="str">
        <f t="shared" si="3"/>
        <v/>
      </c>
      <c r="C52" s="25"/>
      <c r="D52" s="25"/>
      <c r="E52" s="25"/>
      <c r="F52" s="25"/>
      <c r="G52" s="25"/>
      <c r="H52" s="69">
        <f t="shared" si="0"/>
        <v>0</v>
      </c>
      <c r="I52" s="69"/>
      <c r="J52" s="27"/>
      <c r="K52" s="44" t="str">
        <f t="shared" si="4"/>
        <v/>
      </c>
      <c r="L52" s="25"/>
      <c r="M52" s="25"/>
      <c r="N52" s="25"/>
      <c r="O52" s="25"/>
      <c r="P52" s="25"/>
      <c r="Q52" s="69">
        <f t="shared" si="1"/>
        <v>0</v>
      </c>
      <c r="R52" s="69"/>
      <c r="S52" s="27"/>
      <c r="T52" s="27"/>
      <c r="U52" s="44" t="str">
        <f t="shared" si="5"/>
        <v/>
      </c>
      <c r="V52" s="25"/>
      <c r="W52" s="25"/>
      <c r="X52" s="25"/>
      <c r="Y52" s="25"/>
      <c r="Z52" s="25"/>
      <c r="AA52" s="69">
        <f t="shared" si="2"/>
        <v>0</v>
      </c>
      <c r="AB52" s="69"/>
      <c r="AC52" s="27"/>
    </row>
    <row r="53" spans="1:29" x14ac:dyDescent="0.25">
      <c r="A53" s="27"/>
      <c r="B53" s="44" t="str">
        <f t="shared" si="3"/>
        <v/>
      </c>
      <c r="C53" s="25"/>
      <c r="D53" s="25"/>
      <c r="E53" s="25"/>
      <c r="F53" s="25"/>
      <c r="G53" s="25"/>
      <c r="H53" s="69">
        <f t="shared" si="0"/>
        <v>0</v>
      </c>
      <c r="I53" s="69"/>
      <c r="J53" s="27"/>
      <c r="K53" s="44" t="str">
        <f t="shared" si="4"/>
        <v/>
      </c>
      <c r="L53" s="25"/>
      <c r="M53" s="25"/>
      <c r="N53" s="25"/>
      <c r="O53" s="25"/>
      <c r="P53" s="25"/>
      <c r="Q53" s="69">
        <f t="shared" si="1"/>
        <v>0</v>
      </c>
      <c r="R53" s="69"/>
      <c r="S53" s="27"/>
      <c r="T53" s="27"/>
      <c r="U53" s="44" t="str">
        <f t="shared" si="5"/>
        <v/>
      </c>
      <c r="V53" s="25"/>
      <c r="W53" s="25"/>
      <c r="X53" s="25"/>
      <c r="Y53" s="25"/>
      <c r="Z53" s="25"/>
      <c r="AA53" s="69">
        <f t="shared" si="2"/>
        <v>0</v>
      </c>
      <c r="AB53" s="69"/>
      <c r="AC53" s="27"/>
    </row>
    <row r="54" spans="1:29" x14ac:dyDescent="0.25">
      <c r="A54" s="27"/>
      <c r="B54" s="44" t="str">
        <f t="shared" si="3"/>
        <v/>
      </c>
      <c r="C54" s="25"/>
      <c r="D54" s="25"/>
      <c r="E54" s="25"/>
      <c r="F54" s="25"/>
      <c r="G54" s="25"/>
      <c r="H54" s="69">
        <f t="shared" si="0"/>
        <v>0</v>
      </c>
      <c r="I54" s="69"/>
      <c r="J54" s="27"/>
      <c r="K54" s="44" t="str">
        <f t="shared" si="4"/>
        <v/>
      </c>
      <c r="L54" s="25"/>
      <c r="M54" s="25"/>
      <c r="N54" s="25"/>
      <c r="O54" s="25"/>
      <c r="P54" s="25"/>
      <c r="Q54" s="69">
        <f t="shared" si="1"/>
        <v>0</v>
      </c>
      <c r="R54" s="69"/>
      <c r="S54" s="27"/>
      <c r="T54" s="27"/>
      <c r="U54" s="44" t="str">
        <f t="shared" si="5"/>
        <v/>
      </c>
      <c r="V54" s="25"/>
      <c r="W54" s="25"/>
      <c r="X54" s="25"/>
      <c r="Y54" s="25"/>
      <c r="Z54" s="25"/>
      <c r="AA54" s="69">
        <f t="shared" si="2"/>
        <v>0</v>
      </c>
      <c r="AB54" s="69"/>
      <c r="AC54" s="27"/>
    </row>
    <row r="55" spans="1:29" x14ac:dyDescent="0.25">
      <c r="A55" s="27"/>
      <c r="B55" s="44" t="str">
        <f t="shared" si="3"/>
        <v/>
      </c>
      <c r="C55" s="25"/>
      <c r="D55" s="25"/>
      <c r="E55" s="25"/>
      <c r="F55" s="25"/>
      <c r="G55" s="25"/>
      <c r="H55" s="69">
        <f t="shared" si="0"/>
        <v>0</v>
      </c>
      <c r="I55" s="69"/>
      <c r="J55" s="27"/>
      <c r="K55" s="44" t="str">
        <f t="shared" si="4"/>
        <v/>
      </c>
      <c r="L55" s="25"/>
      <c r="M55" s="25"/>
      <c r="N55" s="25"/>
      <c r="O55" s="25"/>
      <c r="P55" s="25"/>
      <c r="Q55" s="69">
        <f t="shared" si="1"/>
        <v>0</v>
      </c>
      <c r="R55" s="69"/>
      <c r="S55" s="27"/>
      <c r="T55" s="27"/>
      <c r="U55" s="44" t="str">
        <f t="shared" si="5"/>
        <v/>
      </c>
      <c r="V55" s="25"/>
      <c r="W55" s="25"/>
      <c r="X55" s="25"/>
      <c r="Y55" s="25"/>
      <c r="Z55" s="25"/>
      <c r="AA55" s="69">
        <f t="shared" si="2"/>
        <v>0</v>
      </c>
      <c r="AB55" s="69"/>
      <c r="AC55" s="27"/>
    </row>
    <row r="56" spans="1:29" x14ac:dyDescent="0.25">
      <c r="A56" s="27"/>
      <c r="B56" s="44" t="str">
        <f t="shared" si="3"/>
        <v/>
      </c>
      <c r="C56" s="25"/>
      <c r="D56" s="25"/>
      <c r="E56" s="25"/>
      <c r="F56" s="25"/>
      <c r="G56" s="25"/>
      <c r="H56" s="69">
        <f t="shared" si="0"/>
        <v>0</v>
      </c>
      <c r="I56" s="69"/>
      <c r="J56" s="27"/>
      <c r="K56" s="44" t="str">
        <f t="shared" si="4"/>
        <v/>
      </c>
      <c r="L56" s="25"/>
      <c r="M56" s="25"/>
      <c r="N56" s="25"/>
      <c r="O56" s="25"/>
      <c r="P56" s="25"/>
      <c r="Q56" s="69">
        <f t="shared" si="1"/>
        <v>0</v>
      </c>
      <c r="R56" s="69"/>
      <c r="S56" s="27"/>
      <c r="T56" s="27"/>
      <c r="U56" s="44" t="str">
        <f t="shared" si="5"/>
        <v/>
      </c>
      <c r="V56" s="25"/>
      <c r="W56" s="25"/>
      <c r="X56" s="25"/>
      <c r="Y56" s="25"/>
      <c r="Z56" s="25"/>
      <c r="AA56" s="69">
        <f t="shared" si="2"/>
        <v>0</v>
      </c>
      <c r="AB56" s="69"/>
      <c r="AC56" s="27"/>
    </row>
    <row r="57" spans="1:29" x14ac:dyDescent="0.25">
      <c r="A57" s="27"/>
      <c r="B57" s="44" t="str">
        <f t="shared" si="3"/>
        <v/>
      </c>
      <c r="C57" s="25"/>
      <c r="D57" s="25"/>
      <c r="E57" s="25"/>
      <c r="F57" s="25"/>
      <c r="G57" s="25"/>
      <c r="H57" s="69">
        <f t="shared" si="0"/>
        <v>0</v>
      </c>
      <c r="I57" s="69"/>
      <c r="J57" s="27"/>
      <c r="K57" s="44" t="str">
        <f t="shared" si="4"/>
        <v/>
      </c>
      <c r="L57" s="25"/>
      <c r="M57" s="25"/>
      <c r="N57" s="25"/>
      <c r="O57" s="25"/>
      <c r="P57" s="25"/>
      <c r="Q57" s="69">
        <f t="shared" si="1"/>
        <v>0</v>
      </c>
      <c r="R57" s="69"/>
      <c r="S57" s="27"/>
      <c r="T57" s="27"/>
      <c r="U57" s="44" t="str">
        <f t="shared" si="5"/>
        <v/>
      </c>
      <c r="V57" s="25"/>
      <c r="W57" s="25"/>
      <c r="X57" s="25"/>
      <c r="Y57" s="25"/>
      <c r="Z57" s="25"/>
      <c r="AA57" s="69">
        <f t="shared" si="2"/>
        <v>0</v>
      </c>
      <c r="AB57" s="69"/>
      <c r="AC57" s="27"/>
    </row>
    <row r="58" spans="1:29" x14ac:dyDescent="0.25">
      <c r="A58" s="27"/>
      <c r="B58" s="44" t="str">
        <f t="shared" si="3"/>
        <v/>
      </c>
      <c r="C58" s="25"/>
      <c r="D58" s="25"/>
      <c r="E58" s="25"/>
      <c r="F58" s="25"/>
      <c r="G58" s="25"/>
      <c r="H58" s="69">
        <f t="shared" si="0"/>
        <v>0</v>
      </c>
      <c r="I58" s="69"/>
      <c r="J58" s="27"/>
      <c r="K58" s="44" t="str">
        <f t="shared" si="4"/>
        <v/>
      </c>
      <c r="L58" s="25"/>
      <c r="M58" s="25"/>
      <c r="N58" s="25"/>
      <c r="O58" s="25"/>
      <c r="P58" s="25"/>
      <c r="Q58" s="69">
        <f t="shared" si="1"/>
        <v>0</v>
      </c>
      <c r="R58" s="69"/>
      <c r="S58" s="27"/>
      <c r="T58" s="27"/>
      <c r="U58" s="44" t="str">
        <f t="shared" si="5"/>
        <v/>
      </c>
      <c r="V58" s="25"/>
      <c r="W58" s="25"/>
      <c r="X58" s="25"/>
      <c r="Y58" s="25"/>
      <c r="Z58" s="25"/>
      <c r="AA58" s="69">
        <f t="shared" si="2"/>
        <v>0</v>
      </c>
      <c r="AB58" s="69"/>
      <c r="AC58" s="27"/>
    </row>
    <row r="59" spans="1:29" x14ac:dyDescent="0.25">
      <c r="A59" s="27"/>
      <c r="B59" s="44" t="str">
        <f t="shared" si="3"/>
        <v/>
      </c>
      <c r="C59" s="25"/>
      <c r="D59" s="25"/>
      <c r="E59" s="25"/>
      <c r="F59" s="25"/>
      <c r="G59" s="25"/>
      <c r="H59" s="69">
        <f t="shared" si="0"/>
        <v>0</v>
      </c>
      <c r="I59" s="69"/>
      <c r="J59" s="27"/>
      <c r="K59" s="44" t="str">
        <f t="shared" si="4"/>
        <v/>
      </c>
      <c r="L59" s="25"/>
      <c r="M59" s="25"/>
      <c r="N59" s="25"/>
      <c r="O59" s="25"/>
      <c r="P59" s="25"/>
      <c r="Q59" s="69">
        <f t="shared" si="1"/>
        <v>0</v>
      </c>
      <c r="R59" s="69"/>
      <c r="S59" s="27"/>
      <c r="T59" s="27"/>
      <c r="U59" s="44" t="str">
        <f t="shared" si="5"/>
        <v/>
      </c>
      <c r="V59" s="25"/>
      <c r="W59" s="25"/>
      <c r="X59" s="25"/>
      <c r="Y59" s="25"/>
      <c r="Z59" s="25"/>
      <c r="AA59" s="69">
        <f t="shared" si="2"/>
        <v>0</v>
      </c>
      <c r="AB59" s="69"/>
      <c r="AC59" s="27"/>
    </row>
    <row r="60" spans="1:29" x14ac:dyDescent="0.25">
      <c r="A60" s="27"/>
      <c r="B60" s="44" t="str">
        <f t="shared" si="3"/>
        <v/>
      </c>
      <c r="C60" s="25"/>
      <c r="D60" s="25"/>
      <c r="E60" s="25"/>
      <c r="F60" s="25"/>
      <c r="G60" s="25"/>
      <c r="H60" s="69">
        <f t="shared" si="0"/>
        <v>0</v>
      </c>
      <c r="I60" s="69"/>
      <c r="J60" s="27"/>
      <c r="K60" s="44" t="str">
        <f t="shared" si="4"/>
        <v/>
      </c>
      <c r="L60" s="25"/>
      <c r="M60" s="25"/>
      <c r="N60" s="25"/>
      <c r="O60" s="25"/>
      <c r="P60" s="25"/>
      <c r="Q60" s="69">
        <f t="shared" si="1"/>
        <v>0</v>
      </c>
      <c r="R60" s="69"/>
      <c r="S60" s="27"/>
      <c r="T60" s="27"/>
      <c r="U60" s="44" t="str">
        <f t="shared" si="5"/>
        <v/>
      </c>
      <c r="V60" s="25"/>
      <c r="W60" s="25"/>
      <c r="X60" s="25"/>
      <c r="Y60" s="25"/>
      <c r="Z60" s="25"/>
      <c r="AA60" s="69">
        <f t="shared" si="2"/>
        <v>0</v>
      </c>
      <c r="AB60" s="69"/>
      <c r="AC60" s="27"/>
    </row>
    <row r="61" spans="1:29" x14ac:dyDescent="0.25">
      <c r="A61" s="27"/>
      <c r="B61" s="44" t="str">
        <f t="shared" si="3"/>
        <v/>
      </c>
      <c r="C61" s="25"/>
      <c r="D61" s="25"/>
      <c r="E61" s="25"/>
      <c r="F61" s="25"/>
      <c r="G61" s="25"/>
      <c r="H61" s="69">
        <f t="shared" si="0"/>
        <v>0</v>
      </c>
      <c r="I61" s="69"/>
      <c r="J61" s="27"/>
      <c r="K61" s="44" t="str">
        <f t="shared" si="4"/>
        <v/>
      </c>
      <c r="L61" s="25"/>
      <c r="M61" s="25"/>
      <c r="N61" s="25"/>
      <c r="O61" s="25"/>
      <c r="P61" s="25"/>
      <c r="Q61" s="69">
        <f t="shared" si="1"/>
        <v>0</v>
      </c>
      <c r="R61" s="69"/>
      <c r="S61" s="27"/>
      <c r="T61" s="27"/>
      <c r="U61" s="44" t="str">
        <f t="shared" si="5"/>
        <v/>
      </c>
      <c r="V61" s="25"/>
      <c r="W61" s="25"/>
      <c r="X61" s="25"/>
      <c r="Y61" s="25"/>
      <c r="Z61" s="25"/>
      <c r="AA61" s="69">
        <f t="shared" si="2"/>
        <v>0</v>
      </c>
      <c r="AB61" s="69"/>
      <c r="AC61" s="27"/>
    </row>
    <row r="62" spans="1:29" x14ac:dyDescent="0.25">
      <c r="A62" s="27"/>
      <c r="B62" s="44" t="str">
        <f t="shared" si="3"/>
        <v/>
      </c>
      <c r="C62" s="25"/>
      <c r="D62" s="25"/>
      <c r="E62" s="25"/>
      <c r="F62" s="25"/>
      <c r="G62" s="25"/>
      <c r="H62" s="69">
        <f t="shared" si="0"/>
        <v>0</v>
      </c>
      <c r="I62" s="69"/>
      <c r="J62" s="27"/>
      <c r="K62" s="44" t="str">
        <f t="shared" si="4"/>
        <v/>
      </c>
      <c r="L62" s="25"/>
      <c r="M62" s="25"/>
      <c r="N62" s="25"/>
      <c r="O62" s="25"/>
      <c r="P62" s="25"/>
      <c r="Q62" s="69">
        <f t="shared" si="1"/>
        <v>0</v>
      </c>
      <c r="R62" s="69"/>
      <c r="S62" s="27"/>
      <c r="T62" s="27"/>
      <c r="U62" s="44" t="str">
        <f t="shared" si="5"/>
        <v/>
      </c>
      <c r="V62" s="25"/>
      <c r="W62" s="25"/>
      <c r="X62" s="25"/>
      <c r="Y62" s="25"/>
      <c r="Z62" s="25"/>
      <c r="AA62" s="69">
        <f t="shared" si="2"/>
        <v>0</v>
      </c>
      <c r="AB62" s="69"/>
      <c r="AC62" s="27"/>
    </row>
    <row r="63" spans="1:29" x14ac:dyDescent="0.25">
      <c r="A63" s="27"/>
      <c r="B63" s="44" t="str">
        <f t="shared" si="3"/>
        <v/>
      </c>
      <c r="C63" s="25"/>
      <c r="D63" s="25"/>
      <c r="E63" s="25"/>
      <c r="F63" s="25"/>
      <c r="G63" s="25"/>
      <c r="H63" s="69">
        <f t="shared" si="0"/>
        <v>0</v>
      </c>
      <c r="I63" s="69"/>
      <c r="J63" s="27"/>
      <c r="K63" s="44" t="str">
        <f t="shared" si="4"/>
        <v/>
      </c>
      <c r="L63" s="25"/>
      <c r="M63" s="25"/>
      <c r="N63" s="25"/>
      <c r="O63" s="25"/>
      <c r="P63" s="25"/>
      <c r="Q63" s="69">
        <f t="shared" si="1"/>
        <v>0</v>
      </c>
      <c r="R63" s="69"/>
      <c r="S63" s="27"/>
      <c r="T63" s="27"/>
      <c r="U63" s="44" t="str">
        <f t="shared" si="5"/>
        <v/>
      </c>
      <c r="V63" s="25"/>
      <c r="W63" s="25"/>
      <c r="X63" s="25"/>
      <c r="Y63" s="25"/>
      <c r="Z63" s="25"/>
      <c r="AA63" s="69">
        <f t="shared" si="2"/>
        <v>0</v>
      </c>
      <c r="AB63" s="69"/>
      <c r="AC63" s="27"/>
    </row>
    <row r="64" spans="1:29" x14ac:dyDescent="0.25">
      <c r="A64" s="27"/>
      <c r="B64" s="44" t="str">
        <f t="shared" si="3"/>
        <v/>
      </c>
      <c r="C64" s="25"/>
      <c r="D64" s="25"/>
      <c r="E64" s="25"/>
      <c r="F64" s="25"/>
      <c r="G64" s="25"/>
      <c r="H64" s="69">
        <f t="shared" si="0"/>
        <v>0</v>
      </c>
      <c r="I64" s="69"/>
      <c r="J64" s="27"/>
      <c r="K64" s="44" t="str">
        <f t="shared" si="4"/>
        <v/>
      </c>
      <c r="L64" s="25"/>
      <c r="M64" s="25"/>
      <c r="N64" s="25"/>
      <c r="O64" s="25"/>
      <c r="P64" s="25"/>
      <c r="Q64" s="69">
        <f t="shared" si="1"/>
        <v>0</v>
      </c>
      <c r="R64" s="69"/>
      <c r="S64" s="27"/>
      <c r="T64" s="27"/>
      <c r="U64" s="44" t="str">
        <f t="shared" si="5"/>
        <v/>
      </c>
      <c r="V64" s="25"/>
      <c r="W64" s="25"/>
      <c r="X64" s="25"/>
      <c r="Y64" s="25"/>
      <c r="Z64" s="25"/>
      <c r="AA64" s="69">
        <f t="shared" si="2"/>
        <v>0</v>
      </c>
      <c r="AB64" s="69"/>
      <c r="AC64" s="27"/>
    </row>
    <row r="65" spans="1:29" x14ac:dyDescent="0.25">
      <c r="A65" s="27"/>
      <c r="B65" s="44" t="str">
        <f t="shared" si="3"/>
        <v/>
      </c>
      <c r="C65" s="25"/>
      <c r="D65" s="25"/>
      <c r="E65" s="25"/>
      <c r="F65" s="25"/>
      <c r="G65" s="25"/>
      <c r="H65" s="69">
        <f t="shared" si="0"/>
        <v>0</v>
      </c>
      <c r="I65" s="69"/>
      <c r="J65" s="27"/>
      <c r="K65" s="44" t="str">
        <f t="shared" si="4"/>
        <v/>
      </c>
      <c r="L65" s="25"/>
      <c r="M65" s="25"/>
      <c r="N65" s="25"/>
      <c r="O65" s="25"/>
      <c r="P65" s="25"/>
      <c r="Q65" s="69">
        <f t="shared" si="1"/>
        <v>0</v>
      </c>
      <c r="R65" s="69"/>
      <c r="S65" s="27"/>
      <c r="T65" s="27"/>
      <c r="U65" s="44" t="str">
        <f t="shared" si="5"/>
        <v/>
      </c>
      <c r="V65" s="25"/>
      <c r="W65" s="25"/>
      <c r="X65" s="25"/>
      <c r="Y65" s="25"/>
      <c r="Z65" s="25"/>
      <c r="AA65" s="69">
        <f t="shared" si="2"/>
        <v>0</v>
      </c>
      <c r="AB65" s="69"/>
      <c r="AC65" s="27"/>
    </row>
    <row r="66" spans="1:29" x14ac:dyDescent="0.25">
      <c r="A66" s="27"/>
      <c r="B66" s="44" t="str">
        <f t="shared" si="3"/>
        <v/>
      </c>
      <c r="C66" s="25"/>
      <c r="D66" s="25"/>
      <c r="E66" s="25"/>
      <c r="F66" s="25"/>
      <c r="G66" s="25"/>
      <c r="H66" s="69">
        <f t="shared" si="0"/>
        <v>0</v>
      </c>
      <c r="I66" s="69"/>
      <c r="J66" s="27"/>
      <c r="K66" s="44" t="str">
        <f t="shared" si="4"/>
        <v/>
      </c>
      <c r="L66" s="25"/>
      <c r="M66" s="25"/>
      <c r="N66" s="25"/>
      <c r="O66" s="25"/>
      <c r="P66" s="25"/>
      <c r="Q66" s="69">
        <f t="shared" si="1"/>
        <v>0</v>
      </c>
      <c r="R66" s="69"/>
      <c r="S66" s="27"/>
      <c r="T66" s="27"/>
      <c r="U66" s="44" t="str">
        <f t="shared" si="5"/>
        <v/>
      </c>
      <c r="V66" s="25"/>
      <c r="W66" s="25"/>
      <c r="X66" s="25"/>
      <c r="Y66" s="25"/>
      <c r="Z66" s="25"/>
      <c r="AA66" s="69">
        <f t="shared" si="2"/>
        <v>0</v>
      </c>
      <c r="AB66" s="69"/>
      <c r="AC66" s="27"/>
    </row>
    <row r="67" spans="1:29" x14ac:dyDescent="0.25">
      <c r="A67" s="27"/>
      <c r="B67" s="44" t="str">
        <f t="shared" si="3"/>
        <v/>
      </c>
      <c r="C67" s="25"/>
      <c r="D67" s="25"/>
      <c r="E67" s="25"/>
      <c r="F67" s="25"/>
      <c r="G67" s="25"/>
      <c r="H67" s="69">
        <f t="shared" si="0"/>
        <v>0</v>
      </c>
      <c r="I67" s="69"/>
      <c r="J67" s="27"/>
      <c r="K67" s="44" t="str">
        <f t="shared" si="4"/>
        <v/>
      </c>
      <c r="L67" s="25"/>
      <c r="M67" s="25"/>
      <c r="N67" s="25"/>
      <c r="O67" s="25"/>
      <c r="P67" s="25"/>
      <c r="Q67" s="69">
        <f t="shared" si="1"/>
        <v>0</v>
      </c>
      <c r="R67" s="69"/>
      <c r="S67" s="27"/>
      <c r="T67" s="27"/>
      <c r="U67" s="44" t="str">
        <f t="shared" si="5"/>
        <v/>
      </c>
      <c r="V67" s="25"/>
      <c r="W67" s="25"/>
      <c r="X67" s="25"/>
      <c r="Y67" s="25"/>
      <c r="Z67" s="25"/>
      <c r="AA67" s="69">
        <f t="shared" si="2"/>
        <v>0</v>
      </c>
      <c r="AB67" s="69"/>
      <c r="AC67" s="27"/>
    </row>
    <row r="68" spans="1:29" x14ac:dyDescent="0.25">
      <c r="A68" s="27"/>
      <c r="B68" s="44" t="str">
        <f t="shared" si="3"/>
        <v/>
      </c>
      <c r="C68" s="25"/>
      <c r="D68" s="25"/>
      <c r="E68" s="25"/>
      <c r="F68" s="25"/>
      <c r="G68" s="25"/>
      <c r="H68" s="69">
        <f t="shared" si="0"/>
        <v>0</v>
      </c>
      <c r="I68" s="69"/>
      <c r="J68" s="27"/>
      <c r="K68" s="44" t="str">
        <f t="shared" si="4"/>
        <v/>
      </c>
      <c r="L68" s="25"/>
      <c r="M68" s="25"/>
      <c r="N68" s="25"/>
      <c r="O68" s="25"/>
      <c r="P68" s="25"/>
      <c r="Q68" s="69">
        <f t="shared" si="1"/>
        <v>0</v>
      </c>
      <c r="R68" s="69"/>
      <c r="S68" s="27"/>
      <c r="T68" s="27"/>
      <c r="U68" s="44" t="str">
        <f t="shared" si="5"/>
        <v/>
      </c>
      <c r="V68" s="25"/>
      <c r="W68" s="25"/>
      <c r="X68" s="25"/>
      <c r="Y68" s="25"/>
      <c r="Z68" s="25"/>
      <c r="AA68" s="69">
        <f t="shared" si="2"/>
        <v>0</v>
      </c>
      <c r="AB68" s="69"/>
      <c r="AC68" s="27"/>
    </row>
    <row r="69" spans="1:29" x14ac:dyDescent="0.25">
      <c r="A69" s="27"/>
      <c r="B69" s="44" t="str">
        <f t="shared" si="3"/>
        <v/>
      </c>
      <c r="C69" s="25"/>
      <c r="D69" s="25"/>
      <c r="E69" s="25"/>
      <c r="F69" s="25"/>
      <c r="G69" s="25"/>
      <c r="H69" s="69">
        <f t="shared" si="0"/>
        <v>0</v>
      </c>
      <c r="I69" s="69"/>
      <c r="J69" s="27"/>
      <c r="K69" s="44" t="str">
        <f t="shared" si="4"/>
        <v/>
      </c>
      <c r="L69" s="25"/>
      <c r="M69" s="25"/>
      <c r="N69" s="25"/>
      <c r="O69" s="25"/>
      <c r="P69" s="25"/>
      <c r="Q69" s="69">
        <f t="shared" si="1"/>
        <v>0</v>
      </c>
      <c r="R69" s="69"/>
      <c r="S69" s="27"/>
      <c r="T69" s="27"/>
      <c r="U69" s="44" t="str">
        <f t="shared" si="5"/>
        <v/>
      </c>
      <c r="V69" s="25"/>
      <c r="W69" s="25"/>
      <c r="X69" s="25"/>
      <c r="Y69" s="25"/>
      <c r="Z69" s="25"/>
      <c r="AA69" s="69">
        <f t="shared" si="2"/>
        <v>0</v>
      </c>
      <c r="AB69" s="69"/>
      <c r="AC69" s="27"/>
    </row>
    <row r="70" spans="1:29" x14ac:dyDescent="0.25">
      <c r="A70" s="27"/>
      <c r="B70" s="44" t="str">
        <f t="shared" si="3"/>
        <v/>
      </c>
      <c r="C70" s="25"/>
      <c r="D70" s="25"/>
      <c r="E70" s="25"/>
      <c r="F70" s="25"/>
      <c r="G70" s="25"/>
      <c r="H70" s="69">
        <f t="shared" si="0"/>
        <v>0</v>
      </c>
      <c r="I70" s="69"/>
      <c r="J70" s="27"/>
      <c r="K70" s="44" t="str">
        <f t="shared" si="4"/>
        <v/>
      </c>
      <c r="L70" s="25"/>
      <c r="M70" s="25"/>
      <c r="N70" s="25"/>
      <c r="O70" s="25"/>
      <c r="P70" s="25"/>
      <c r="Q70" s="69">
        <f t="shared" si="1"/>
        <v>0</v>
      </c>
      <c r="R70" s="69"/>
      <c r="S70" s="27"/>
      <c r="T70" s="27"/>
      <c r="U70" s="44" t="str">
        <f t="shared" si="5"/>
        <v/>
      </c>
      <c r="V70" s="25"/>
      <c r="W70" s="25"/>
      <c r="X70" s="25"/>
      <c r="Y70" s="25"/>
      <c r="Z70" s="25"/>
      <c r="AA70" s="69">
        <f t="shared" si="2"/>
        <v>0</v>
      </c>
      <c r="AB70" s="69"/>
      <c r="AC70" s="27"/>
    </row>
    <row r="71" spans="1:29" x14ac:dyDescent="0.25">
      <c r="A71" s="27"/>
      <c r="B71" s="44" t="str">
        <f t="shared" si="3"/>
        <v/>
      </c>
      <c r="C71" s="25"/>
      <c r="D71" s="25"/>
      <c r="E71" s="25"/>
      <c r="F71" s="25"/>
      <c r="G71" s="25"/>
      <c r="H71" s="69">
        <f t="shared" si="0"/>
        <v>0</v>
      </c>
      <c r="I71" s="69"/>
      <c r="J71" s="27"/>
      <c r="K71" s="44" t="str">
        <f t="shared" si="4"/>
        <v/>
      </c>
      <c r="L71" s="25"/>
      <c r="M71" s="25"/>
      <c r="N71" s="25"/>
      <c r="O71" s="25"/>
      <c r="P71" s="25"/>
      <c r="Q71" s="69">
        <f t="shared" si="1"/>
        <v>0</v>
      </c>
      <c r="R71" s="69"/>
      <c r="S71" s="27"/>
      <c r="T71" s="27"/>
      <c r="U71" s="44" t="str">
        <f t="shared" si="5"/>
        <v/>
      </c>
      <c r="V71" s="25"/>
      <c r="W71" s="25"/>
      <c r="X71" s="25"/>
      <c r="Y71" s="25"/>
      <c r="Z71" s="25"/>
      <c r="AA71" s="69">
        <f t="shared" si="2"/>
        <v>0</v>
      </c>
      <c r="AB71" s="69"/>
      <c r="AC71" s="27"/>
    </row>
    <row r="72" spans="1:29" x14ac:dyDescent="0.25">
      <c r="A72" s="27"/>
      <c r="B72" s="44" t="str">
        <f t="shared" si="3"/>
        <v/>
      </c>
      <c r="C72" s="25"/>
      <c r="D72" s="25"/>
      <c r="E72" s="25"/>
      <c r="F72" s="25"/>
      <c r="G72" s="25"/>
      <c r="H72" s="69">
        <f t="shared" si="0"/>
        <v>0</v>
      </c>
      <c r="I72" s="69"/>
      <c r="J72" s="27"/>
      <c r="K72" s="44" t="str">
        <f t="shared" si="4"/>
        <v/>
      </c>
      <c r="L72" s="25"/>
      <c r="M72" s="25"/>
      <c r="N72" s="25"/>
      <c r="O72" s="25"/>
      <c r="P72" s="25"/>
      <c r="Q72" s="69">
        <f t="shared" si="1"/>
        <v>0</v>
      </c>
      <c r="R72" s="69"/>
      <c r="S72" s="27"/>
      <c r="T72" s="27"/>
      <c r="U72" s="44" t="str">
        <f t="shared" si="5"/>
        <v/>
      </c>
      <c r="V72" s="25"/>
      <c r="W72" s="25"/>
      <c r="X72" s="25"/>
      <c r="Y72" s="25"/>
      <c r="Z72" s="25"/>
      <c r="AA72" s="69">
        <f t="shared" si="2"/>
        <v>0</v>
      </c>
      <c r="AB72" s="69"/>
      <c r="AC72" s="27"/>
    </row>
    <row r="73" spans="1:29" x14ac:dyDescent="0.25">
      <c r="A73" s="27"/>
      <c r="B73" s="44" t="str">
        <f t="shared" si="3"/>
        <v/>
      </c>
      <c r="C73" s="25"/>
      <c r="D73" s="25"/>
      <c r="E73" s="25"/>
      <c r="F73" s="25"/>
      <c r="G73" s="25"/>
      <c r="H73" s="69">
        <f t="shared" si="0"/>
        <v>0</v>
      </c>
      <c r="I73" s="69"/>
      <c r="J73" s="27"/>
      <c r="K73" s="44" t="str">
        <f t="shared" si="4"/>
        <v/>
      </c>
      <c r="L73" s="25"/>
      <c r="M73" s="25"/>
      <c r="N73" s="25"/>
      <c r="O73" s="25"/>
      <c r="P73" s="25"/>
      <c r="Q73" s="69">
        <f t="shared" si="1"/>
        <v>0</v>
      </c>
      <c r="R73" s="69"/>
      <c r="S73" s="27"/>
      <c r="T73" s="27"/>
      <c r="U73" s="44" t="str">
        <f t="shared" si="5"/>
        <v/>
      </c>
      <c r="V73" s="25"/>
      <c r="W73" s="25"/>
      <c r="X73" s="25"/>
      <c r="Y73" s="25"/>
      <c r="Z73" s="25"/>
      <c r="AA73" s="69">
        <f t="shared" si="2"/>
        <v>0</v>
      </c>
      <c r="AB73" s="69"/>
      <c r="AC73" s="27"/>
    </row>
    <row r="74" spans="1:29" x14ac:dyDescent="0.25">
      <c r="A74" s="27"/>
      <c r="B74" s="44" t="str">
        <f t="shared" si="3"/>
        <v/>
      </c>
      <c r="C74" s="25"/>
      <c r="D74" s="25"/>
      <c r="E74" s="25"/>
      <c r="F74" s="25"/>
      <c r="G74" s="25"/>
      <c r="H74" s="69">
        <f t="shared" ref="H74:H94" si="6">SUM(C74:G74)</f>
        <v>0</v>
      </c>
      <c r="I74" s="69"/>
      <c r="J74" s="27"/>
      <c r="K74" s="44" t="str">
        <f t="shared" si="4"/>
        <v/>
      </c>
      <c r="L74" s="25"/>
      <c r="M74" s="25"/>
      <c r="N74" s="25"/>
      <c r="O74" s="25"/>
      <c r="P74" s="25"/>
      <c r="Q74" s="69">
        <f t="shared" ref="Q74:Q94" si="7">SUM(L74:P74)</f>
        <v>0</v>
      </c>
      <c r="R74" s="69"/>
      <c r="S74" s="27"/>
      <c r="T74" s="27"/>
      <c r="U74" s="44" t="str">
        <f t="shared" si="5"/>
        <v/>
      </c>
      <c r="V74" s="25"/>
      <c r="W74" s="25"/>
      <c r="X74" s="25"/>
      <c r="Y74" s="25"/>
      <c r="Z74" s="25"/>
      <c r="AA74" s="69">
        <f t="shared" si="2"/>
        <v>0</v>
      </c>
      <c r="AB74" s="69"/>
      <c r="AC74" s="27"/>
    </row>
    <row r="75" spans="1:29" x14ac:dyDescent="0.25">
      <c r="A75" s="27"/>
      <c r="B75" s="44" t="str">
        <f t="shared" ref="B75:B94" si="8">IF(B74="","",IF(B74+7&gt;$J$15,"",B74+7))</f>
        <v/>
      </c>
      <c r="C75" s="25"/>
      <c r="D75" s="25"/>
      <c r="E75" s="25"/>
      <c r="F75" s="25"/>
      <c r="G75" s="25"/>
      <c r="H75" s="69">
        <f t="shared" si="6"/>
        <v>0</v>
      </c>
      <c r="I75" s="69"/>
      <c r="J75" s="27"/>
      <c r="K75" s="44" t="str">
        <f t="shared" ref="K75:K94" si="9">IF(K74="","",IF(K74+7&gt;$J$15,"",K74+7))</f>
        <v/>
      </c>
      <c r="L75" s="25"/>
      <c r="M75" s="25"/>
      <c r="N75" s="25"/>
      <c r="O75" s="25"/>
      <c r="P75" s="25"/>
      <c r="Q75" s="69">
        <f t="shared" si="7"/>
        <v>0</v>
      </c>
      <c r="R75" s="69"/>
      <c r="S75" s="27"/>
      <c r="T75" s="27"/>
      <c r="U75" s="44" t="str">
        <f t="shared" ref="U75:U94" si="10">IF(U74="","",IF(U74+7&gt;$J$15,"",U74+7))</f>
        <v/>
      </c>
      <c r="V75" s="25"/>
      <c r="W75" s="25"/>
      <c r="X75" s="25"/>
      <c r="Y75" s="25"/>
      <c r="Z75" s="25"/>
      <c r="AA75" s="69">
        <f t="shared" si="2"/>
        <v>0</v>
      </c>
      <c r="AB75" s="69"/>
      <c r="AC75" s="27"/>
    </row>
    <row r="76" spans="1:29" x14ac:dyDescent="0.25">
      <c r="A76" s="27"/>
      <c r="B76" s="44" t="str">
        <f t="shared" si="8"/>
        <v/>
      </c>
      <c r="C76" s="25"/>
      <c r="D76" s="25"/>
      <c r="E76" s="25"/>
      <c r="F76" s="25"/>
      <c r="G76" s="25"/>
      <c r="H76" s="69">
        <f t="shared" si="6"/>
        <v>0</v>
      </c>
      <c r="I76" s="69"/>
      <c r="J76" s="27"/>
      <c r="K76" s="44" t="str">
        <f t="shared" si="9"/>
        <v/>
      </c>
      <c r="L76" s="25"/>
      <c r="M76" s="25"/>
      <c r="N76" s="25"/>
      <c r="O76" s="25"/>
      <c r="P76" s="25"/>
      <c r="Q76" s="69">
        <f t="shared" si="7"/>
        <v>0</v>
      </c>
      <c r="R76" s="69"/>
      <c r="S76" s="27"/>
      <c r="T76" s="27"/>
      <c r="U76" s="44" t="str">
        <f t="shared" si="10"/>
        <v/>
      </c>
      <c r="V76" s="25"/>
      <c r="W76" s="25"/>
      <c r="X76" s="25"/>
      <c r="Y76" s="25"/>
      <c r="Z76" s="25"/>
      <c r="AA76" s="69">
        <f t="shared" si="2"/>
        <v>0</v>
      </c>
      <c r="AB76" s="69"/>
      <c r="AC76" s="27"/>
    </row>
    <row r="77" spans="1:29" x14ac:dyDescent="0.25">
      <c r="A77" s="27"/>
      <c r="B77" s="44" t="str">
        <f t="shared" si="8"/>
        <v/>
      </c>
      <c r="C77" s="25"/>
      <c r="D77" s="25"/>
      <c r="E77" s="25"/>
      <c r="F77" s="25"/>
      <c r="G77" s="25"/>
      <c r="H77" s="69">
        <f t="shared" si="6"/>
        <v>0</v>
      </c>
      <c r="I77" s="69"/>
      <c r="J77" s="27"/>
      <c r="K77" s="44" t="str">
        <f t="shared" si="9"/>
        <v/>
      </c>
      <c r="L77" s="25"/>
      <c r="M77" s="25"/>
      <c r="N77" s="25"/>
      <c r="O77" s="25"/>
      <c r="P77" s="25"/>
      <c r="Q77" s="69">
        <f t="shared" si="7"/>
        <v>0</v>
      </c>
      <c r="R77" s="69"/>
      <c r="S77" s="27"/>
      <c r="T77" s="27"/>
      <c r="U77" s="44" t="str">
        <f t="shared" si="10"/>
        <v/>
      </c>
      <c r="V77" s="25"/>
      <c r="W77" s="25"/>
      <c r="X77" s="25"/>
      <c r="Y77" s="25"/>
      <c r="Z77" s="25"/>
      <c r="AA77" s="69">
        <f t="shared" si="2"/>
        <v>0</v>
      </c>
      <c r="AB77" s="69"/>
      <c r="AC77" s="27"/>
    </row>
    <row r="78" spans="1:29" x14ac:dyDescent="0.25">
      <c r="A78" s="27"/>
      <c r="B78" s="44" t="str">
        <f t="shared" si="8"/>
        <v/>
      </c>
      <c r="C78" s="25"/>
      <c r="D78" s="25"/>
      <c r="E78" s="25"/>
      <c r="F78" s="25"/>
      <c r="G78" s="25"/>
      <c r="H78" s="69">
        <f t="shared" si="6"/>
        <v>0</v>
      </c>
      <c r="I78" s="69"/>
      <c r="J78" s="27"/>
      <c r="K78" s="44" t="str">
        <f t="shared" si="9"/>
        <v/>
      </c>
      <c r="L78" s="25"/>
      <c r="M78" s="25"/>
      <c r="N78" s="25"/>
      <c r="O78" s="25"/>
      <c r="P78" s="25"/>
      <c r="Q78" s="69">
        <f t="shared" si="7"/>
        <v>0</v>
      </c>
      <c r="R78" s="69"/>
      <c r="S78" s="27"/>
      <c r="T78" s="27"/>
      <c r="U78" s="44" t="str">
        <f t="shared" si="10"/>
        <v/>
      </c>
      <c r="V78" s="25"/>
      <c r="W78" s="25"/>
      <c r="X78" s="25"/>
      <c r="Y78" s="25"/>
      <c r="Z78" s="25"/>
      <c r="AA78" s="69">
        <f t="shared" si="2"/>
        <v>0</v>
      </c>
      <c r="AB78" s="69"/>
      <c r="AC78" s="27"/>
    </row>
    <row r="79" spans="1:29" x14ac:dyDescent="0.25">
      <c r="A79" s="27"/>
      <c r="B79" s="44" t="str">
        <f t="shared" si="8"/>
        <v/>
      </c>
      <c r="C79" s="25"/>
      <c r="D79" s="25"/>
      <c r="E79" s="25"/>
      <c r="F79" s="25"/>
      <c r="G79" s="25"/>
      <c r="H79" s="69">
        <f t="shared" si="6"/>
        <v>0</v>
      </c>
      <c r="I79" s="69"/>
      <c r="J79" s="27"/>
      <c r="K79" s="44" t="str">
        <f t="shared" si="9"/>
        <v/>
      </c>
      <c r="L79" s="25"/>
      <c r="M79" s="25"/>
      <c r="N79" s="25"/>
      <c r="O79" s="25"/>
      <c r="P79" s="25"/>
      <c r="Q79" s="69">
        <f t="shared" si="7"/>
        <v>0</v>
      </c>
      <c r="R79" s="69"/>
      <c r="S79" s="27"/>
      <c r="T79" s="27"/>
      <c r="U79" s="44" t="str">
        <f t="shared" si="10"/>
        <v/>
      </c>
      <c r="V79" s="25"/>
      <c r="W79" s="25"/>
      <c r="X79" s="25"/>
      <c r="Y79" s="25"/>
      <c r="Z79" s="25"/>
      <c r="AA79" s="69">
        <f t="shared" si="2"/>
        <v>0</v>
      </c>
      <c r="AB79" s="69"/>
      <c r="AC79" s="27"/>
    </row>
    <row r="80" spans="1:29" x14ac:dyDescent="0.25">
      <c r="A80" s="27"/>
      <c r="B80" s="44" t="str">
        <f t="shared" si="8"/>
        <v/>
      </c>
      <c r="C80" s="25"/>
      <c r="D80" s="25"/>
      <c r="E80" s="25"/>
      <c r="F80" s="25"/>
      <c r="G80" s="25"/>
      <c r="H80" s="69">
        <f t="shared" si="6"/>
        <v>0</v>
      </c>
      <c r="I80" s="69"/>
      <c r="J80" s="27"/>
      <c r="K80" s="44" t="str">
        <f t="shared" si="9"/>
        <v/>
      </c>
      <c r="L80" s="25"/>
      <c r="M80" s="25"/>
      <c r="N80" s="25"/>
      <c r="O80" s="25"/>
      <c r="P80" s="25"/>
      <c r="Q80" s="69">
        <f t="shared" si="7"/>
        <v>0</v>
      </c>
      <c r="R80" s="69"/>
      <c r="S80" s="27"/>
      <c r="T80" s="27"/>
      <c r="U80" s="44" t="str">
        <f t="shared" si="10"/>
        <v/>
      </c>
      <c r="V80" s="25"/>
      <c r="W80" s="25"/>
      <c r="X80" s="25"/>
      <c r="Y80" s="25"/>
      <c r="Z80" s="25"/>
      <c r="AA80" s="69">
        <f t="shared" si="2"/>
        <v>0</v>
      </c>
      <c r="AB80" s="69"/>
      <c r="AC80" s="27"/>
    </row>
    <row r="81" spans="1:29" x14ac:dyDescent="0.25">
      <c r="A81" s="27"/>
      <c r="B81" s="44" t="str">
        <f t="shared" si="8"/>
        <v/>
      </c>
      <c r="C81" s="25"/>
      <c r="D81" s="25"/>
      <c r="E81" s="25"/>
      <c r="F81" s="25"/>
      <c r="G81" s="25"/>
      <c r="H81" s="69">
        <f t="shared" si="6"/>
        <v>0</v>
      </c>
      <c r="I81" s="69"/>
      <c r="J81" s="27"/>
      <c r="K81" s="44" t="str">
        <f t="shared" si="9"/>
        <v/>
      </c>
      <c r="L81" s="25"/>
      <c r="M81" s="25"/>
      <c r="N81" s="25"/>
      <c r="O81" s="25"/>
      <c r="P81" s="25"/>
      <c r="Q81" s="69">
        <f t="shared" si="7"/>
        <v>0</v>
      </c>
      <c r="R81" s="69"/>
      <c r="S81" s="27"/>
      <c r="T81" s="27"/>
      <c r="U81" s="44" t="str">
        <f t="shared" si="10"/>
        <v/>
      </c>
      <c r="V81" s="25"/>
      <c r="W81" s="25"/>
      <c r="X81" s="25"/>
      <c r="Y81" s="25"/>
      <c r="Z81" s="25"/>
      <c r="AA81" s="69">
        <f t="shared" si="2"/>
        <v>0</v>
      </c>
      <c r="AB81" s="69"/>
      <c r="AC81" s="27"/>
    </row>
    <row r="82" spans="1:29" x14ac:dyDescent="0.25">
      <c r="A82" s="27"/>
      <c r="B82" s="44" t="str">
        <f t="shared" si="8"/>
        <v/>
      </c>
      <c r="C82" s="25"/>
      <c r="D82" s="25"/>
      <c r="E82" s="25"/>
      <c r="F82" s="25"/>
      <c r="G82" s="25"/>
      <c r="H82" s="69">
        <f t="shared" si="6"/>
        <v>0</v>
      </c>
      <c r="I82" s="69"/>
      <c r="J82" s="27"/>
      <c r="K82" s="44" t="str">
        <f t="shared" si="9"/>
        <v/>
      </c>
      <c r="L82" s="25"/>
      <c r="M82" s="25"/>
      <c r="N82" s="25"/>
      <c r="O82" s="25"/>
      <c r="P82" s="25"/>
      <c r="Q82" s="69">
        <f t="shared" si="7"/>
        <v>0</v>
      </c>
      <c r="R82" s="69"/>
      <c r="S82" s="27"/>
      <c r="T82" s="27"/>
      <c r="U82" s="44" t="str">
        <f t="shared" si="10"/>
        <v/>
      </c>
      <c r="V82" s="25"/>
      <c r="W82" s="25"/>
      <c r="X82" s="25"/>
      <c r="Y82" s="25"/>
      <c r="Z82" s="25"/>
      <c r="AA82" s="69">
        <f t="shared" si="2"/>
        <v>0</v>
      </c>
      <c r="AB82" s="69"/>
      <c r="AC82" s="27"/>
    </row>
    <row r="83" spans="1:29" x14ac:dyDescent="0.25">
      <c r="A83" s="27"/>
      <c r="B83" s="44" t="str">
        <f t="shared" si="8"/>
        <v/>
      </c>
      <c r="C83" s="25"/>
      <c r="D83" s="25"/>
      <c r="E83" s="25"/>
      <c r="F83" s="25"/>
      <c r="G83" s="25"/>
      <c r="H83" s="69">
        <f t="shared" si="6"/>
        <v>0</v>
      </c>
      <c r="I83" s="69"/>
      <c r="J83" s="27"/>
      <c r="K83" s="44" t="str">
        <f t="shared" si="9"/>
        <v/>
      </c>
      <c r="L83" s="25"/>
      <c r="M83" s="25"/>
      <c r="N83" s="25"/>
      <c r="O83" s="25"/>
      <c r="P83" s="25"/>
      <c r="Q83" s="69">
        <f t="shared" si="7"/>
        <v>0</v>
      </c>
      <c r="R83" s="69"/>
      <c r="S83" s="27"/>
      <c r="T83" s="27"/>
      <c r="U83" s="44" t="str">
        <f t="shared" si="10"/>
        <v/>
      </c>
      <c r="V83" s="25"/>
      <c r="W83" s="25"/>
      <c r="X83" s="25"/>
      <c r="Y83" s="25"/>
      <c r="Z83" s="25"/>
      <c r="AA83" s="69">
        <f t="shared" si="2"/>
        <v>0</v>
      </c>
      <c r="AB83" s="69"/>
      <c r="AC83" s="27"/>
    </row>
    <row r="84" spans="1:29" x14ac:dyDescent="0.25">
      <c r="A84" s="27"/>
      <c r="B84" s="44" t="str">
        <f t="shared" si="8"/>
        <v/>
      </c>
      <c r="C84" s="25"/>
      <c r="D84" s="25"/>
      <c r="E84" s="25"/>
      <c r="F84" s="25"/>
      <c r="G84" s="25"/>
      <c r="H84" s="69">
        <f t="shared" si="6"/>
        <v>0</v>
      </c>
      <c r="I84" s="69"/>
      <c r="J84" s="27"/>
      <c r="K84" s="44" t="str">
        <f t="shared" si="9"/>
        <v/>
      </c>
      <c r="L84" s="25"/>
      <c r="M84" s="25"/>
      <c r="N84" s="25"/>
      <c r="O84" s="25"/>
      <c r="P84" s="25"/>
      <c r="Q84" s="69">
        <f t="shared" si="7"/>
        <v>0</v>
      </c>
      <c r="R84" s="69"/>
      <c r="S84" s="27"/>
      <c r="T84" s="27"/>
      <c r="U84" s="44" t="str">
        <f t="shared" si="10"/>
        <v/>
      </c>
      <c r="V84" s="25"/>
      <c r="W84" s="25"/>
      <c r="X84" s="25"/>
      <c r="Y84" s="25"/>
      <c r="Z84" s="25"/>
      <c r="AA84" s="69">
        <f t="shared" si="2"/>
        <v>0</v>
      </c>
      <c r="AB84" s="69"/>
      <c r="AC84" s="27"/>
    </row>
    <row r="85" spans="1:29" x14ac:dyDescent="0.25">
      <c r="A85" s="27"/>
      <c r="B85" s="44" t="str">
        <f t="shared" si="8"/>
        <v/>
      </c>
      <c r="C85" s="25"/>
      <c r="D85" s="25"/>
      <c r="E85" s="25"/>
      <c r="F85" s="25"/>
      <c r="G85" s="25"/>
      <c r="H85" s="69">
        <f t="shared" si="6"/>
        <v>0</v>
      </c>
      <c r="I85" s="69"/>
      <c r="J85" s="27"/>
      <c r="K85" s="44" t="str">
        <f t="shared" si="9"/>
        <v/>
      </c>
      <c r="L85" s="25"/>
      <c r="M85" s="25"/>
      <c r="N85" s="25"/>
      <c r="O85" s="25"/>
      <c r="P85" s="25"/>
      <c r="Q85" s="69">
        <f t="shared" si="7"/>
        <v>0</v>
      </c>
      <c r="R85" s="69"/>
      <c r="S85" s="27"/>
      <c r="T85" s="27"/>
      <c r="U85" s="44" t="str">
        <f t="shared" si="10"/>
        <v/>
      </c>
      <c r="V85" s="25"/>
      <c r="W85" s="25"/>
      <c r="X85" s="25"/>
      <c r="Y85" s="25"/>
      <c r="Z85" s="25"/>
      <c r="AA85" s="69">
        <f t="shared" si="2"/>
        <v>0</v>
      </c>
      <c r="AB85" s="69"/>
      <c r="AC85" s="27"/>
    </row>
    <row r="86" spans="1:29" x14ac:dyDescent="0.25">
      <c r="A86" s="27"/>
      <c r="B86" s="44" t="str">
        <f t="shared" si="8"/>
        <v/>
      </c>
      <c r="C86" s="25"/>
      <c r="D86" s="25"/>
      <c r="E86" s="25"/>
      <c r="F86" s="25"/>
      <c r="G86" s="25"/>
      <c r="H86" s="69">
        <f t="shared" si="6"/>
        <v>0</v>
      </c>
      <c r="I86" s="69"/>
      <c r="J86" s="27"/>
      <c r="K86" s="44" t="str">
        <f t="shared" si="9"/>
        <v/>
      </c>
      <c r="L86" s="25"/>
      <c r="M86" s="25"/>
      <c r="N86" s="25"/>
      <c r="O86" s="25"/>
      <c r="P86" s="25"/>
      <c r="Q86" s="69">
        <f t="shared" si="7"/>
        <v>0</v>
      </c>
      <c r="R86" s="69"/>
      <c r="S86" s="27"/>
      <c r="T86" s="27"/>
      <c r="U86" s="44" t="str">
        <f t="shared" si="10"/>
        <v/>
      </c>
      <c r="V86" s="25"/>
      <c r="W86" s="25"/>
      <c r="X86" s="25"/>
      <c r="Y86" s="25"/>
      <c r="Z86" s="25"/>
      <c r="AA86" s="69">
        <f t="shared" si="2"/>
        <v>0</v>
      </c>
      <c r="AB86" s="69"/>
      <c r="AC86" s="27"/>
    </row>
    <row r="87" spans="1:29" x14ac:dyDescent="0.25">
      <c r="A87" s="27"/>
      <c r="B87" s="44" t="str">
        <f t="shared" si="8"/>
        <v/>
      </c>
      <c r="C87" s="25"/>
      <c r="D87" s="25"/>
      <c r="E87" s="25"/>
      <c r="F87" s="25"/>
      <c r="G87" s="25"/>
      <c r="H87" s="69">
        <f t="shared" si="6"/>
        <v>0</v>
      </c>
      <c r="I87" s="69"/>
      <c r="J87" s="27"/>
      <c r="K87" s="44" t="str">
        <f t="shared" si="9"/>
        <v/>
      </c>
      <c r="L87" s="25"/>
      <c r="M87" s="25"/>
      <c r="N87" s="25"/>
      <c r="O87" s="25"/>
      <c r="P87" s="25"/>
      <c r="Q87" s="69">
        <f t="shared" si="7"/>
        <v>0</v>
      </c>
      <c r="R87" s="69"/>
      <c r="S87" s="27"/>
      <c r="T87" s="27"/>
      <c r="U87" s="44" t="str">
        <f t="shared" si="10"/>
        <v/>
      </c>
      <c r="V87" s="25"/>
      <c r="W87" s="25"/>
      <c r="X87" s="25"/>
      <c r="Y87" s="25"/>
      <c r="Z87" s="25"/>
      <c r="AA87" s="69">
        <f t="shared" si="2"/>
        <v>0</v>
      </c>
      <c r="AB87" s="69"/>
      <c r="AC87" s="27"/>
    </row>
    <row r="88" spans="1:29" x14ac:dyDescent="0.25">
      <c r="A88" s="27"/>
      <c r="B88" s="44" t="str">
        <f t="shared" si="8"/>
        <v/>
      </c>
      <c r="C88" s="25"/>
      <c r="D88" s="25"/>
      <c r="E88" s="25"/>
      <c r="F88" s="25"/>
      <c r="G88" s="25"/>
      <c r="H88" s="69">
        <f t="shared" si="6"/>
        <v>0</v>
      </c>
      <c r="I88" s="69"/>
      <c r="J88" s="27"/>
      <c r="K88" s="44" t="str">
        <f t="shared" si="9"/>
        <v/>
      </c>
      <c r="L88" s="25"/>
      <c r="M88" s="25"/>
      <c r="N88" s="25"/>
      <c r="O88" s="25"/>
      <c r="P88" s="25"/>
      <c r="Q88" s="69">
        <f t="shared" si="7"/>
        <v>0</v>
      </c>
      <c r="R88" s="69"/>
      <c r="S88" s="27"/>
      <c r="T88" s="27"/>
      <c r="U88" s="44" t="str">
        <f t="shared" si="10"/>
        <v/>
      </c>
      <c r="V88" s="25"/>
      <c r="W88" s="25"/>
      <c r="X88" s="25"/>
      <c r="Y88" s="25"/>
      <c r="Z88" s="25"/>
      <c r="AA88" s="69">
        <f t="shared" si="2"/>
        <v>0</v>
      </c>
      <c r="AB88" s="69"/>
      <c r="AC88" s="27"/>
    </row>
    <row r="89" spans="1:29" x14ac:dyDescent="0.25">
      <c r="A89" s="27"/>
      <c r="B89" s="44" t="str">
        <f t="shared" si="8"/>
        <v/>
      </c>
      <c r="C89" s="25"/>
      <c r="D89" s="25"/>
      <c r="E89" s="25"/>
      <c r="F89" s="25"/>
      <c r="G89" s="25"/>
      <c r="H89" s="69">
        <f t="shared" si="6"/>
        <v>0</v>
      </c>
      <c r="I89" s="69"/>
      <c r="J89" s="27"/>
      <c r="K89" s="44" t="str">
        <f t="shared" si="9"/>
        <v/>
      </c>
      <c r="L89" s="25"/>
      <c r="M89" s="25"/>
      <c r="N89" s="25"/>
      <c r="O89" s="25"/>
      <c r="P89" s="25"/>
      <c r="Q89" s="69">
        <f t="shared" si="7"/>
        <v>0</v>
      </c>
      <c r="R89" s="69"/>
      <c r="S89" s="27"/>
      <c r="T89" s="27"/>
      <c r="U89" s="44" t="str">
        <f t="shared" si="10"/>
        <v/>
      </c>
      <c r="V89" s="25"/>
      <c r="W89" s="25"/>
      <c r="X89" s="25"/>
      <c r="Y89" s="25"/>
      <c r="Z89" s="25"/>
      <c r="AA89" s="69">
        <f t="shared" si="2"/>
        <v>0</v>
      </c>
      <c r="AB89" s="69"/>
      <c r="AC89" s="27"/>
    </row>
    <row r="90" spans="1:29" x14ac:dyDescent="0.25">
      <c r="A90" s="27"/>
      <c r="B90" s="44" t="str">
        <f t="shared" si="8"/>
        <v/>
      </c>
      <c r="C90" s="25"/>
      <c r="D90" s="25"/>
      <c r="E90" s="25"/>
      <c r="F90" s="25"/>
      <c r="G90" s="25"/>
      <c r="H90" s="69">
        <f t="shared" si="6"/>
        <v>0</v>
      </c>
      <c r="I90" s="69"/>
      <c r="J90" s="27"/>
      <c r="K90" s="44" t="str">
        <f t="shared" si="9"/>
        <v/>
      </c>
      <c r="L90" s="25"/>
      <c r="M90" s="25"/>
      <c r="N90" s="25"/>
      <c r="O90" s="25"/>
      <c r="P90" s="25"/>
      <c r="Q90" s="69">
        <f t="shared" si="7"/>
        <v>0</v>
      </c>
      <c r="R90" s="69"/>
      <c r="S90" s="27"/>
      <c r="T90" s="27"/>
      <c r="U90" s="44" t="str">
        <f t="shared" si="10"/>
        <v/>
      </c>
      <c r="V90" s="25"/>
      <c r="W90" s="25"/>
      <c r="X90" s="25"/>
      <c r="Y90" s="25"/>
      <c r="Z90" s="25"/>
      <c r="AA90" s="69">
        <f t="shared" si="2"/>
        <v>0</v>
      </c>
      <c r="AB90" s="69"/>
      <c r="AC90" s="27"/>
    </row>
    <row r="91" spans="1:29" x14ac:dyDescent="0.25">
      <c r="A91" s="27"/>
      <c r="B91" s="44" t="str">
        <f t="shared" si="8"/>
        <v/>
      </c>
      <c r="C91" s="25"/>
      <c r="D91" s="25"/>
      <c r="E91" s="25"/>
      <c r="F91" s="25"/>
      <c r="G91" s="25"/>
      <c r="H91" s="69">
        <f t="shared" si="6"/>
        <v>0</v>
      </c>
      <c r="I91" s="69"/>
      <c r="J91" s="27"/>
      <c r="K91" s="44" t="str">
        <f t="shared" si="9"/>
        <v/>
      </c>
      <c r="L91" s="25"/>
      <c r="M91" s="25"/>
      <c r="N91" s="25"/>
      <c r="O91" s="25"/>
      <c r="P91" s="25"/>
      <c r="Q91" s="69">
        <f t="shared" si="7"/>
        <v>0</v>
      </c>
      <c r="R91" s="69"/>
      <c r="S91" s="27"/>
      <c r="T91" s="27"/>
      <c r="U91" s="44" t="str">
        <f t="shared" si="10"/>
        <v/>
      </c>
      <c r="V91" s="25"/>
      <c r="W91" s="25"/>
      <c r="X91" s="25"/>
      <c r="Y91" s="25"/>
      <c r="Z91" s="25"/>
      <c r="AA91" s="69">
        <f t="shared" si="2"/>
        <v>0</v>
      </c>
      <c r="AB91" s="69"/>
      <c r="AC91" s="27"/>
    </row>
    <row r="92" spans="1:29" x14ac:dyDescent="0.25">
      <c r="A92" s="27"/>
      <c r="B92" s="44" t="str">
        <f t="shared" si="8"/>
        <v/>
      </c>
      <c r="C92" s="25"/>
      <c r="D92" s="25"/>
      <c r="E92" s="25"/>
      <c r="F92" s="25"/>
      <c r="G92" s="25"/>
      <c r="H92" s="69">
        <f t="shared" si="6"/>
        <v>0</v>
      </c>
      <c r="I92" s="69"/>
      <c r="J92" s="27"/>
      <c r="K92" s="44" t="str">
        <f t="shared" si="9"/>
        <v/>
      </c>
      <c r="L92" s="25"/>
      <c r="M92" s="25"/>
      <c r="N92" s="25"/>
      <c r="O92" s="25"/>
      <c r="P92" s="25"/>
      <c r="Q92" s="69">
        <f t="shared" si="7"/>
        <v>0</v>
      </c>
      <c r="R92" s="69"/>
      <c r="S92" s="27"/>
      <c r="T92" s="27"/>
      <c r="U92" s="44" t="str">
        <f t="shared" si="10"/>
        <v/>
      </c>
      <c r="V92" s="25"/>
      <c r="W92" s="25"/>
      <c r="X92" s="25"/>
      <c r="Y92" s="25"/>
      <c r="Z92" s="25"/>
      <c r="AA92" s="69">
        <f t="shared" si="2"/>
        <v>0</v>
      </c>
      <c r="AB92" s="69"/>
      <c r="AC92" s="27"/>
    </row>
    <row r="93" spans="1:29" x14ac:dyDescent="0.25">
      <c r="A93" s="27"/>
      <c r="B93" s="44" t="str">
        <f t="shared" si="8"/>
        <v/>
      </c>
      <c r="C93" s="25"/>
      <c r="D93" s="25"/>
      <c r="E93" s="25"/>
      <c r="F93" s="25"/>
      <c r="G93" s="25"/>
      <c r="H93" s="69">
        <f t="shared" si="6"/>
        <v>0</v>
      </c>
      <c r="I93" s="69"/>
      <c r="J93" s="27"/>
      <c r="K93" s="44" t="str">
        <f t="shared" si="9"/>
        <v/>
      </c>
      <c r="L93" s="25"/>
      <c r="M93" s="25"/>
      <c r="N93" s="25"/>
      <c r="O93" s="25"/>
      <c r="P93" s="25"/>
      <c r="Q93" s="69">
        <f t="shared" si="7"/>
        <v>0</v>
      </c>
      <c r="R93" s="69"/>
      <c r="S93" s="27"/>
      <c r="T93" s="27"/>
      <c r="U93" s="44" t="str">
        <f t="shared" si="10"/>
        <v/>
      </c>
      <c r="V93" s="25"/>
      <c r="W93" s="25"/>
      <c r="X93" s="25"/>
      <c r="Y93" s="25"/>
      <c r="Z93" s="25"/>
      <c r="AA93" s="69">
        <f t="shared" si="2"/>
        <v>0</v>
      </c>
      <c r="AB93" s="69"/>
      <c r="AC93" s="27"/>
    </row>
    <row r="94" spans="1:29" x14ac:dyDescent="0.25">
      <c r="A94" s="27"/>
      <c r="B94" s="44" t="str">
        <f t="shared" si="8"/>
        <v/>
      </c>
      <c r="C94" s="25"/>
      <c r="D94" s="25"/>
      <c r="E94" s="25"/>
      <c r="F94" s="25"/>
      <c r="G94" s="25"/>
      <c r="H94" s="69">
        <f t="shared" si="6"/>
        <v>0</v>
      </c>
      <c r="I94" s="69"/>
      <c r="J94" s="27"/>
      <c r="K94" s="44" t="str">
        <f t="shared" si="9"/>
        <v/>
      </c>
      <c r="L94" s="25"/>
      <c r="M94" s="25"/>
      <c r="N94" s="25"/>
      <c r="O94" s="25"/>
      <c r="P94" s="25"/>
      <c r="Q94" s="69">
        <f t="shared" si="7"/>
        <v>0</v>
      </c>
      <c r="R94" s="69"/>
      <c r="S94" s="27"/>
      <c r="T94" s="27"/>
      <c r="U94" s="44" t="str">
        <f t="shared" si="10"/>
        <v/>
      </c>
      <c r="V94" s="25"/>
      <c r="W94" s="25"/>
      <c r="X94" s="25"/>
      <c r="Y94" s="25"/>
      <c r="Z94" s="25"/>
      <c r="AA94" s="69">
        <f t="shared" si="2"/>
        <v>0</v>
      </c>
      <c r="AB94" s="69"/>
      <c r="AC94" s="27"/>
    </row>
    <row r="95" spans="1:29" x14ac:dyDescent="0.25">
      <c r="A95" s="27"/>
      <c r="B95" s="70" t="s">
        <v>28</v>
      </c>
      <c r="C95" s="71"/>
      <c r="D95" s="71"/>
      <c r="E95" s="71"/>
      <c r="F95" s="71"/>
      <c r="G95" s="72"/>
      <c r="H95" s="69">
        <f>SUM(H42:I94)</f>
        <v>0</v>
      </c>
      <c r="I95" s="73"/>
      <c r="J95" s="27"/>
      <c r="K95" s="70" t="s">
        <v>28</v>
      </c>
      <c r="L95" s="71"/>
      <c r="M95" s="71"/>
      <c r="N95" s="71"/>
      <c r="O95" s="71"/>
      <c r="P95" s="72"/>
      <c r="Q95" s="69">
        <f>SUM(Q42:R94)</f>
        <v>0</v>
      </c>
      <c r="R95" s="73"/>
      <c r="S95" s="27"/>
      <c r="T95" s="27"/>
      <c r="U95" s="70" t="s">
        <v>28</v>
      </c>
      <c r="V95" s="71"/>
      <c r="W95" s="71"/>
      <c r="X95" s="71"/>
      <c r="Y95" s="71"/>
      <c r="Z95" s="72"/>
      <c r="AA95" s="69">
        <f>SUM(AA42:AB94)</f>
        <v>0</v>
      </c>
      <c r="AB95" s="73"/>
      <c r="AC95" s="27"/>
    </row>
    <row r="96" spans="1:29" x14ac:dyDescent="0.2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row>
    <row r="97" spans="1:29" x14ac:dyDescent="0.2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row>
    <row r="98" spans="1:29" x14ac:dyDescent="0.2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row>
    <row r="99" spans="1:29" x14ac:dyDescent="0.2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row>
    <row r="100" spans="1:29" x14ac:dyDescent="0.2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row>
    <row r="101" spans="1:29" x14ac:dyDescent="0.2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row>
    <row r="102" spans="1:29"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row>
    <row r="103" spans="1:29" x14ac:dyDescent="0.2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row>
    <row r="104" spans="1:29" x14ac:dyDescent="0.2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row>
    <row r="105" spans="1:29" x14ac:dyDescent="0.2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row>
    <row r="106" spans="1:29" x14ac:dyDescent="0.2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row>
    <row r="107" spans="1:29" x14ac:dyDescent="0.2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row>
    <row r="108" spans="1:29" x14ac:dyDescent="0.2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row>
    <row r="109" spans="1:29" x14ac:dyDescent="0.2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row>
    <row r="110" spans="1:29" x14ac:dyDescent="0.2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row>
    <row r="111" spans="1:29" x14ac:dyDescent="0.2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row>
    <row r="112" spans="1:29" x14ac:dyDescent="0.2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row>
    <row r="113" spans="1:29" x14ac:dyDescent="0.2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row>
    <row r="114" spans="1:29" x14ac:dyDescent="0.2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row>
    <row r="115" spans="1:29" x14ac:dyDescent="0.2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row>
    <row r="116" spans="1:29" x14ac:dyDescent="0.2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row>
    <row r="117" spans="1:29" x14ac:dyDescent="0.2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row>
    <row r="118" spans="1:29" x14ac:dyDescent="0.2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row>
    <row r="119" spans="1:29" x14ac:dyDescent="0.2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row>
    <row r="120" spans="1:29" x14ac:dyDescent="0.2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row>
    <row r="121" spans="1:29" x14ac:dyDescent="0.2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row>
    <row r="122" spans="1:29" x14ac:dyDescent="0.2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row>
    <row r="123" spans="1:29" x14ac:dyDescent="0.2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row>
    <row r="124" spans="1:29" x14ac:dyDescent="0.2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row>
    <row r="125" spans="1:29" x14ac:dyDescent="0.2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row>
    <row r="126" spans="1:29" x14ac:dyDescent="0.2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row>
    <row r="127" spans="1:29" x14ac:dyDescent="0.2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row>
    <row r="128" spans="1:29" x14ac:dyDescent="0.2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row>
    <row r="129" spans="1:29" x14ac:dyDescent="0.2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row>
    <row r="130" spans="1:29" x14ac:dyDescent="0.2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row>
    <row r="131" spans="1:29" hidden="1" x14ac:dyDescent="0.25"/>
    <row r="132" spans="1:29" hidden="1" x14ac:dyDescent="0.25"/>
    <row r="133" spans="1:29" hidden="1" x14ac:dyDescent="0.25"/>
    <row r="134" spans="1:29" hidden="1" x14ac:dyDescent="0.25"/>
    <row r="135" spans="1:29" hidden="1" x14ac:dyDescent="0.25"/>
    <row r="136" spans="1:29" hidden="1" x14ac:dyDescent="0.25"/>
    <row r="137" spans="1:29" hidden="1" x14ac:dyDescent="0.25"/>
    <row r="138" spans="1:29" hidden="1" x14ac:dyDescent="0.25"/>
    <row r="139" spans="1:29" hidden="1" x14ac:dyDescent="0.25"/>
    <row r="140" spans="1:29" hidden="1" x14ac:dyDescent="0.25"/>
    <row r="141" spans="1:29" hidden="1" x14ac:dyDescent="0.25"/>
    <row r="142" spans="1:29" hidden="1" x14ac:dyDescent="0.25"/>
    <row r="143" spans="1:29" hidden="1" x14ac:dyDescent="0.25"/>
    <row r="144" spans="1:29"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sheetData>
  <sheetProtection password="E784" sheet="1"/>
  <mergeCells count="205">
    <mergeCell ref="J22:K22"/>
    <mergeCell ref="U22:V22"/>
    <mergeCell ref="J27:K27"/>
    <mergeCell ref="J9:K9"/>
    <mergeCell ref="U7:V7"/>
    <mergeCell ref="J5:K5"/>
    <mergeCell ref="H51:I51"/>
    <mergeCell ref="Q5:V5"/>
    <mergeCell ref="F7:K7"/>
    <mergeCell ref="Q9:V9"/>
    <mergeCell ref="J21:K21"/>
    <mergeCell ref="H40:I40"/>
    <mergeCell ref="H42:I42"/>
    <mergeCell ref="H43:I43"/>
    <mergeCell ref="H44:I44"/>
    <mergeCell ref="H45:I45"/>
    <mergeCell ref="U11:V11"/>
    <mergeCell ref="J20:K20"/>
    <mergeCell ref="J31:K31"/>
    <mergeCell ref="J32:K32"/>
    <mergeCell ref="U13:V13"/>
    <mergeCell ref="K39:L39"/>
    <mergeCell ref="J11:K11"/>
    <mergeCell ref="U20:V20"/>
    <mergeCell ref="J18:K18"/>
    <mergeCell ref="K38:R38"/>
    <mergeCell ref="J13:K13"/>
    <mergeCell ref="H73:I73"/>
    <mergeCell ref="H74:I74"/>
    <mergeCell ref="H61:I61"/>
    <mergeCell ref="H46:I46"/>
    <mergeCell ref="H47:I47"/>
    <mergeCell ref="H48:I48"/>
    <mergeCell ref="H49:I49"/>
    <mergeCell ref="H50:I50"/>
    <mergeCell ref="H52:I52"/>
    <mergeCell ref="H53:I53"/>
    <mergeCell ref="H54:I54"/>
    <mergeCell ref="H55:I55"/>
    <mergeCell ref="H56:I56"/>
    <mergeCell ref="H57:I57"/>
    <mergeCell ref="H58:I58"/>
    <mergeCell ref="H59:I59"/>
    <mergeCell ref="J15:K15"/>
    <mergeCell ref="B38:I38"/>
    <mergeCell ref="H72:I72"/>
    <mergeCell ref="B39:C39"/>
    <mergeCell ref="Q40:R40"/>
    <mergeCell ref="H95:I95"/>
    <mergeCell ref="B95:G95"/>
    <mergeCell ref="H82:I82"/>
    <mergeCell ref="H83:I83"/>
    <mergeCell ref="H84:I84"/>
    <mergeCell ref="H85:I85"/>
    <mergeCell ref="H86:I86"/>
    <mergeCell ref="H94:I94"/>
    <mergeCell ref="H88:I88"/>
    <mergeCell ref="H89:I89"/>
    <mergeCell ref="H90:I90"/>
    <mergeCell ref="H91:I91"/>
    <mergeCell ref="H87:I87"/>
    <mergeCell ref="H92:I92"/>
    <mergeCell ref="H93:I93"/>
    <mergeCell ref="H76:I76"/>
    <mergeCell ref="H77:I77"/>
    <mergeCell ref="H78:I78"/>
    <mergeCell ref="H79:I79"/>
    <mergeCell ref="H80:I80"/>
    <mergeCell ref="H81:I81"/>
    <mergeCell ref="H60:I60"/>
    <mergeCell ref="H62:I62"/>
    <mergeCell ref="H75:I75"/>
    <mergeCell ref="H64:I64"/>
    <mergeCell ref="H65:I65"/>
    <mergeCell ref="H66:I66"/>
    <mergeCell ref="H67:I67"/>
    <mergeCell ref="H68:I68"/>
    <mergeCell ref="H69:I69"/>
    <mergeCell ref="H70:I70"/>
    <mergeCell ref="H71:I71"/>
    <mergeCell ref="H63:I63"/>
    <mergeCell ref="Q42:R42"/>
    <mergeCell ref="Q43:R43"/>
    <mergeCell ref="Q44:R44"/>
    <mergeCell ref="Q60:R60"/>
    <mergeCell ref="Q61:R61"/>
    <mergeCell ref="Q62:R62"/>
    <mergeCell ref="Q63:R63"/>
    <mergeCell ref="Q64:R64"/>
    <mergeCell ref="Q55:R55"/>
    <mergeCell ref="Q56:R56"/>
    <mergeCell ref="Q57:R57"/>
    <mergeCell ref="Q58:R58"/>
    <mergeCell ref="Q59:R59"/>
    <mergeCell ref="Q50:R50"/>
    <mergeCell ref="Q51:R51"/>
    <mergeCell ref="Q52:R52"/>
    <mergeCell ref="Q53:R53"/>
    <mergeCell ref="Q54:R54"/>
    <mergeCell ref="Q45:R45"/>
    <mergeCell ref="Q46:R46"/>
    <mergeCell ref="Q47:R47"/>
    <mergeCell ref="Q48:R48"/>
    <mergeCell ref="Q49:R49"/>
    <mergeCell ref="Q79:R79"/>
    <mergeCell ref="Q70:R70"/>
    <mergeCell ref="Q71:R71"/>
    <mergeCell ref="Q72:R72"/>
    <mergeCell ref="Q73:R73"/>
    <mergeCell ref="Q74:R74"/>
    <mergeCell ref="Q65:R65"/>
    <mergeCell ref="Q66:R66"/>
    <mergeCell ref="Q67:R67"/>
    <mergeCell ref="Q68:R68"/>
    <mergeCell ref="Q69:R69"/>
    <mergeCell ref="K95:P95"/>
    <mergeCell ref="Q95:R95"/>
    <mergeCell ref="U21:V21"/>
    <mergeCell ref="B37:I37"/>
    <mergeCell ref="K37:R37"/>
    <mergeCell ref="Q90:R90"/>
    <mergeCell ref="Q91:R91"/>
    <mergeCell ref="Q92:R92"/>
    <mergeCell ref="Q93:R93"/>
    <mergeCell ref="Q94:R94"/>
    <mergeCell ref="Q85:R85"/>
    <mergeCell ref="Q86:R86"/>
    <mergeCell ref="Q87:R87"/>
    <mergeCell ref="Q88:R88"/>
    <mergeCell ref="Q89:R89"/>
    <mergeCell ref="Q80:R80"/>
    <mergeCell ref="Q81:R81"/>
    <mergeCell ref="Q82:R82"/>
    <mergeCell ref="Q83:R83"/>
    <mergeCell ref="Q84:R84"/>
    <mergeCell ref="Q75:R75"/>
    <mergeCell ref="Q76:R76"/>
    <mergeCell ref="Q77:R77"/>
    <mergeCell ref="Q78:R78"/>
    <mergeCell ref="U37:AB37"/>
    <mergeCell ref="U38:AB38"/>
    <mergeCell ref="U39:V39"/>
    <mergeCell ref="AA40:AB40"/>
    <mergeCell ref="AA42:AB42"/>
    <mergeCell ref="AA43:AB43"/>
    <mergeCell ref="AA44:AB44"/>
    <mergeCell ref="AA45:AB45"/>
    <mergeCell ref="AA46:AB46"/>
    <mergeCell ref="AA47:AB47"/>
    <mergeCell ref="AA48:AB48"/>
    <mergeCell ref="AA49:AB49"/>
    <mergeCell ref="AA50:AB50"/>
    <mergeCell ref="AA51:AB51"/>
    <mergeCell ref="AA52:AB52"/>
    <mergeCell ref="AA53:AB53"/>
    <mergeCell ref="AA54:AB54"/>
    <mergeCell ref="AA55:AB55"/>
    <mergeCell ref="AA56:AB56"/>
    <mergeCell ref="AA57:AB57"/>
    <mergeCell ref="AA58:AB58"/>
    <mergeCell ref="AA59:AB59"/>
    <mergeCell ref="AA60:AB60"/>
    <mergeCell ref="AA61:AB61"/>
    <mergeCell ref="AA62:AB62"/>
    <mergeCell ref="AA63:AB63"/>
    <mergeCell ref="AA64:AB64"/>
    <mergeCell ref="AA77:AB77"/>
    <mergeCell ref="AA78:AB78"/>
    <mergeCell ref="AA79:AB79"/>
    <mergeCell ref="AA80:AB80"/>
    <mergeCell ref="AA81:AB81"/>
    <mergeCell ref="AA82:AB82"/>
    <mergeCell ref="AA65:AB65"/>
    <mergeCell ref="AA66:AB66"/>
    <mergeCell ref="AA67:AB67"/>
    <mergeCell ref="AA68:AB68"/>
    <mergeCell ref="AA69:AB69"/>
    <mergeCell ref="AA70:AB70"/>
    <mergeCell ref="AA71:AB71"/>
    <mergeCell ref="AA72:AB72"/>
    <mergeCell ref="AA73:AB73"/>
    <mergeCell ref="B3:R3"/>
    <mergeCell ref="J23:K23"/>
    <mergeCell ref="U23:V23"/>
    <mergeCell ref="J28:K28"/>
    <mergeCell ref="AA92:AB92"/>
    <mergeCell ref="AA93:AB93"/>
    <mergeCell ref="AA94:AB94"/>
    <mergeCell ref="U95:Z95"/>
    <mergeCell ref="AA95:AB95"/>
    <mergeCell ref="J25:K25"/>
    <mergeCell ref="J26:K26"/>
    <mergeCell ref="J33:K33"/>
    <mergeCell ref="AA83:AB83"/>
    <mergeCell ref="AA84:AB84"/>
    <mergeCell ref="AA85:AB85"/>
    <mergeCell ref="AA86:AB86"/>
    <mergeCell ref="AA87:AB87"/>
    <mergeCell ref="AA88:AB88"/>
    <mergeCell ref="AA89:AB89"/>
    <mergeCell ref="AA90:AB90"/>
    <mergeCell ref="AA91:AB91"/>
    <mergeCell ref="AA74:AB74"/>
    <mergeCell ref="AA75:AB75"/>
    <mergeCell ref="AA76:AB76"/>
  </mergeCells>
  <conditionalFormatting sqref="B29">
    <cfRule type="expression" dxfId="12" priority="2">
      <formula>$J$26+$J$27&gt;$J$25</formula>
    </cfRule>
  </conditionalFormatting>
  <conditionalFormatting sqref="M24">
    <cfRule type="expression" dxfId="11" priority="1">
      <formula>$U$21+$U$22&gt;$U$20</formula>
    </cfRule>
  </conditionalFormatting>
  <conditionalFormatting sqref="B24">
    <cfRule type="expression" dxfId="10" priority="26">
      <formula>$J$21+$J$22&gt;$J$20</formula>
    </cfRule>
  </conditionalFormatting>
  <dataValidations count="3">
    <dataValidation type="decimal" allowBlank="1" showInputMessage="1" showErrorMessage="1" errorTitle="werkuren" error="Een getal tussen 1 en 10 invullen. Voor het decimale teken een komma gebruiken." sqref="N39 E39 X39 E21:E23 E25:E28 P21:P23 E31:E36 P26:P28">
      <formula1>1</formula1>
      <formula2>10</formula2>
    </dataValidation>
    <dataValidation type="decimal" allowBlank="1" showInputMessage="1" showErrorMessage="1" error="Werktijdfactor moet groter dan 0 zijn, maar niet groter dan 1" sqref="J11:K11">
      <formula1>0</formula1>
      <formula2>1</formula2>
    </dataValidation>
    <dataValidation type="whole" allowBlank="1" showInputMessage="1" showErrorMessage="1" sqref="J22:K22 U22:V22 J27:K27">
      <formula1>0</formula1>
      <formula2>200</formula2>
    </dataValidation>
  </dataValidations>
  <pageMargins left="0.70866141732283472" right="0.70866141732283472" top="0.55118110236220474" bottom="0.15748031496062992" header="0.31496062992125984" footer="0.31496062992125984"/>
  <pageSetup paperSize="9" scale="56" fitToHeight="0" orientation="landscape"/>
  <headerFooter>
    <oddFooter>&amp;A</oddFooter>
  </headerFooter>
  <rowBreaks count="1" manualBreakCount="1">
    <brk id="35" max="16383" man="1"/>
  </rowBreaks>
  <drawing r:id="rId1"/>
  <extLst>
    <ext xmlns:x14="http://schemas.microsoft.com/office/spreadsheetml/2009/9/main" uri="{78C0D931-6437-407d-A8EE-F0AAD7539E65}">
      <x14:conditionalFormattings>
        <x14:conditionalFormatting xmlns:xm="http://schemas.microsoft.com/office/excel/2006/main">
          <x14:cfRule type="expression" priority="6" id="{7A0914E2-3243-4BF3-8B5D-D6959B43DD62}">
            <xm:f>'berekening 1e jaar'!$C$9&lt;&gt;0</xm:f>
            <x14:dxf>
              <font>
                <b/>
                <i val="0"/>
                <color rgb="FFFF0000"/>
              </font>
            </x14:dxf>
          </x14:cfRule>
          <xm:sqref>M14 B14</xm:sqref>
        </x14:conditionalFormatting>
        <x14:conditionalFormatting xmlns:xm="http://schemas.microsoft.com/office/excel/2006/main">
          <x14:cfRule type="expression" priority="17" id="{15AF73EC-047D-4FD7-957B-6CF691D28EAC}">
            <xm:f>'berekening 1e jaar'!$C$24=1</xm:f>
            <x14:dxf>
              <font>
                <b/>
                <i val="0"/>
                <color rgb="FFFF0000"/>
              </font>
            </x14:dxf>
          </x14:cfRule>
          <xm:sqref>B19 M15</xm:sqref>
        </x14:conditionalFormatting>
        <x14:conditionalFormatting xmlns:xm="http://schemas.microsoft.com/office/excel/2006/main">
          <x14:cfRule type="expression" priority="25" id="{11BEAE17-F40B-4619-8606-D94B665E77A7}">
            <xm:f>$U$13&lt;'berekening 1e jaar'!$A$85</xm:f>
            <x14:dxf>
              <font>
                <b/>
                <i val="0"/>
                <color rgb="FFFF0000"/>
              </font>
            </x14:dxf>
          </x14:cfRule>
          <xm:sqref>B17</xm:sqref>
        </x14:conditionalFormatting>
        <x14:conditionalFormatting xmlns:xm="http://schemas.microsoft.com/office/excel/2006/main">
          <x14:cfRule type="expression" priority="3" id="{92321FDB-A0C3-45BE-842F-42618D0F33D1}">
            <xm:f>'berekening 1e jaar'!$C$9&lt;&gt;0</xm:f>
            <x14:dxf>
              <font>
                <b/>
                <i val="0"/>
                <color rgb="FFFF0000"/>
              </font>
            </x14:dxf>
          </x14:cfRule>
          <xm:sqref>N15:V15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'berekening 1e jaar'!$A$27:$A$28</xm:f>
          </x14:formula1>
          <xm:sqref>Y5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FC176"/>
  <sheetViews>
    <sheetView showGridLines="0" showRowColHeaders="0" zoomScaleNormal="100" workbookViewId="0">
      <selection activeCell="P19" sqref="P19"/>
    </sheetView>
  </sheetViews>
  <sheetFormatPr defaultColWidth="0" defaultRowHeight="15" zeroHeight="1" x14ac:dyDescent="0.25"/>
  <cols>
    <col min="1" max="1" width="4.140625" style="21" customWidth="1"/>
    <col min="2" max="2" width="10.85546875" style="21" bestFit="1" customWidth="1"/>
    <col min="3" max="3" width="13.140625" style="21" customWidth="1"/>
    <col min="4" max="4" width="8" style="21" customWidth="1"/>
    <col min="5" max="5" width="7.28515625" style="21" customWidth="1"/>
    <col min="6" max="8" width="8" style="21" customWidth="1"/>
    <col min="9" max="9" width="4.140625" style="21" customWidth="1"/>
    <col min="10" max="10" width="9.140625" style="21" customWidth="1"/>
    <col min="11" max="11" width="25" style="21" customWidth="1"/>
    <col min="12" max="12" width="9.140625" style="21" customWidth="1"/>
    <col min="13" max="13" width="8.140625" style="21" customWidth="1"/>
    <col min="14" max="17" width="7.42578125" style="21" customWidth="1"/>
    <col min="18" max="20" width="3.85546875" style="21" customWidth="1"/>
    <col min="21" max="21" width="10.7109375" style="21" customWidth="1"/>
    <col min="22" max="22" width="8.85546875" style="21" customWidth="1"/>
    <col min="23" max="23" width="7.7109375" style="21" customWidth="1"/>
    <col min="24" max="25" width="10.28515625" style="21" customWidth="1"/>
    <col min="26" max="26" width="7.7109375" style="21" customWidth="1"/>
    <col min="27" max="27" width="3.85546875" style="21" customWidth="1"/>
    <col min="28" max="28" width="9.5703125" style="21" customWidth="1"/>
    <col min="29" max="29" width="3.85546875" style="5" customWidth="1"/>
    <col min="30" max="16383" width="3.85546875" style="21" hidden="1"/>
    <col min="16384" max="16384" width="2.140625" style="21" hidden="1"/>
  </cols>
  <sheetData>
    <row r="1" spans="1:29" x14ac:dyDescent="0.25">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row>
    <row r="2" spans="1:29" x14ac:dyDescent="0.2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row>
    <row r="3" spans="1:29" ht="18.75" x14ac:dyDescent="0.3">
      <c r="A3" s="27"/>
      <c r="B3" s="119" t="s">
        <v>101</v>
      </c>
      <c r="C3" s="120"/>
      <c r="D3" s="120"/>
      <c r="E3" s="120"/>
      <c r="F3" s="120"/>
      <c r="G3" s="120"/>
      <c r="H3" s="120"/>
      <c r="I3" s="120"/>
      <c r="J3" s="120"/>
      <c r="K3" s="120"/>
      <c r="L3" s="120"/>
      <c r="M3" s="120"/>
      <c r="N3" s="120"/>
      <c r="O3" s="120"/>
      <c r="P3" s="120"/>
      <c r="Q3" s="120"/>
      <c r="R3" s="120"/>
      <c r="S3" s="27"/>
      <c r="T3" s="27"/>
      <c r="U3" s="27"/>
      <c r="V3" s="27"/>
      <c r="W3" s="27"/>
      <c r="X3" s="27"/>
      <c r="Y3" s="34" t="str">
        <f>'ouderschapsverlof 1e jaar'!Y3</f>
        <v>versie 1.10</v>
      </c>
      <c r="Z3" s="27"/>
      <c r="AA3" s="27"/>
      <c r="AB3" s="27"/>
      <c r="AC3" s="27"/>
    </row>
    <row r="4" spans="1:29" ht="15.75" thickBot="1" x14ac:dyDescent="0.3">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row>
    <row r="5" spans="1:29" ht="16.5" thickBot="1" x14ac:dyDescent="0.3">
      <c r="A5" s="27"/>
      <c r="B5" s="26" t="s">
        <v>0</v>
      </c>
      <c r="C5" s="27"/>
      <c r="D5" s="27"/>
      <c r="E5" s="27"/>
      <c r="F5" s="27"/>
      <c r="G5" s="27"/>
      <c r="H5" s="27"/>
      <c r="I5" s="27"/>
      <c r="J5" s="121">
        <f>'ouderschapsverlof 1e jaar'!J5</f>
        <v>0</v>
      </c>
      <c r="K5" s="122"/>
      <c r="L5" s="27"/>
      <c r="M5" s="26" t="s">
        <v>1</v>
      </c>
      <c r="N5" s="27"/>
      <c r="O5" s="27"/>
      <c r="P5" s="27"/>
      <c r="Q5" s="123">
        <f>'ouderschapsverlof 1e jaar'!Q5</f>
        <v>0</v>
      </c>
      <c r="R5" s="124"/>
      <c r="S5" s="125"/>
      <c r="T5" s="125"/>
      <c r="U5" s="125"/>
      <c r="V5" s="126"/>
      <c r="W5" s="27"/>
      <c r="X5" s="27" t="s">
        <v>67</v>
      </c>
      <c r="Y5" s="24" t="s">
        <v>68</v>
      </c>
      <c r="Z5" s="27"/>
      <c r="AA5" s="27"/>
      <c r="AB5" s="27"/>
      <c r="AC5" s="27"/>
    </row>
    <row r="6" spans="1:29" ht="15.75" thickBot="1" x14ac:dyDescent="0.3">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row>
    <row r="7" spans="1:29" ht="16.5" thickBot="1" x14ac:dyDescent="0.3">
      <c r="A7" s="27"/>
      <c r="B7" s="26" t="s">
        <v>2</v>
      </c>
      <c r="C7" s="27"/>
      <c r="D7" s="27"/>
      <c r="E7" s="27"/>
      <c r="F7" s="123">
        <f>'ouderschapsverlof 1e jaar'!F7</f>
        <v>0</v>
      </c>
      <c r="G7" s="124"/>
      <c r="H7" s="125"/>
      <c r="I7" s="125"/>
      <c r="J7" s="125"/>
      <c r="K7" s="126"/>
      <c r="L7" s="27"/>
      <c r="M7" s="26" t="s">
        <v>3</v>
      </c>
      <c r="N7" s="27"/>
      <c r="O7" s="27"/>
      <c r="P7" s="27"/>
      <c r="Q7" s="27"/>
      <c r="R7" s="27"/>
      <c r="S7" s="27"/>
      <c r="T7" s="27"/>
      <c r="U7" s="123">
        <f>'ouderschapsverlof 1e jaar'!U7</f>
        <v>0</v>
      </c>
      <c r="V7" s="127"/>
      <c r="W7" s="27"/>
      <c r="X7" s="27"/>
      <c r="Y7" s="27"/>
      <c r="Z7" s="27"/>
      <c r="AA7" s="27"/>
      <c r="AB7" s="27"/>
      <c r="AC7" s="27"/>
    </row>
    <row r="8" spans="1:29" ht="15.75" thickBot="1" x14ac:dyDescent="0.3">
      <c r="A8" s="27"/>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row>
    <row r="9" spans="1:29" ht="16.5" thickBot="1" x14ac:dyDescent="0.3">
      <c r="A9" s="27"/>
      <c r="B9" s="26" t="s">
        <v>4</v>
      </c>
      <c r="C9" s="27"/>
      <c r="D9" s="27"/>
      <c r="E9" s="27"/>
      <c r="F9" s="27"/>
      <c r="G9" s="27"/>
      <c r="H9" s="27"/>
      <c r="I9" s="27"/>
      <c r="J9" s="128" t="str">
        <f>IF('ouderschapsverlof 1e jaar'!J9="","",'ouderschapsverlof 1e jaar'!J9)</f>
        <v/>
      </c>
      <c r="K9" s="129"/>
      <c r="L9" s="27"/>
      <c r="M9" s="26" t="s">
        <v>5</v>
      </c>
      <c r="N9" s="27"/>
      <c r="O9" s="27"/>
      <c r="P9" s="27"/>
      <c r="Q9" s="130">
        <f>'ouderschapsverlof 1e jaar'!Q9</f>
        <v>0</v>
      </c>
      <c r="R9" s="131"/>
      <c r="S9" s="131"/>
      <c r="T9" s="131"/>
      <c r="U9" s="131"/>
      <c r="V9" s="132"/>
      <c r="W9" s="27"/>
      <c r="X9" s="27"/>
      <c r="Y9" s="27"/>
      <c r="Z9" s="27"/>
      <c r="AA9" s="27"/>
      <c r="AB9" s="27"/>
      <c r="AC9" s="27"/>
    </row>
    <row r="10" spans="1:29" ht="15.75" thickBot="1" x14ac:dyDescent="0.3">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row>
    <row r="11" spans="1:29" ht="16.5" thickBot="1" x14ac:dyDescent="0.3">
      <c r="A11" s="27"/>
      <c r="B11" s="27" t="s">
        <v>99</v>
      </c>
      <c r="C11" s="27"/>
      <c r="D11" s="27"/>
      <c r="E11" s="27"/>
      <c r="F11" s="27"/>
      <c r="G11" s="27"/>
      <c r="H11" s="27"/>
      <c r="I11" s="27"/>
      <c r="J11" s="117"/>
      <c r="K11" s="118"/>
      <c r="L11" s="27"/>
      <c r="M11" s="27" t="s">
        <v>98</v>
      </c>
      <c r="N11" s="27"/>
      <c r="O11" s="27"/>
      <c r="P11" s="27"/>
      <c r="Q11" s="27"/>
      <c r="R11" s="27"/>
      <c r="S11" s="27"/>
      <c r="T11" s="27"/>
      <c r="U11" s="117"/>
      <c r="V11" s="118"/>
      <c r="W11" s="27"/>
      <c r="X11" s="27"/>
      <c r="Y11" s="27"/>
      <c r="Z11" s="27"/>
      <c r="AA11" s="27"/>
      <c r="AB11" s="27"/>
      <c r="AC11" s="27"/>
    </row>
    <row r="12" spans="1:29" ht="15.75" thickBot="1" x14ac:dyDescent="0.3">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row>
    <row r="13" spans="1:29" ht="16.5" thickBot="1" x14ac:dyDescent="0.3">
      <c r="A13" s="27"/>
      <c r="B13" s="26" t="s">
        <v>49</v>
      </c>
      <c r="C13" s="27"/>
      <c r="D13" s="27"/>
      <c r="E13" s="27"/>
      <c r="F13" s="27"/>
      <c r="G13" s="27"/>
      <c r="H13" s="27"/>
      <c r="I13" s="27"/>
      <c r="J13" s="98">
        <f>IF(Y5="PO",J11*40,J11*36.86)</f>
        <v>0</v>
      </c>
      <c r="K13" s="99"/>
      <c r="L13" s="27"/>
      <c r="M13" s="27"/>
      <c r="N13" s="27"/>
      <c r="O13" s="27"/>
      <c r="P13" s="27"/>
      <c r="Q13" s="27"/>
      <c r="R13" s="27"/>
      <c r="S13" s="27"/>
      <c r="T13" s="27"/>
      <c r="U13" s="27"/>
      <c r="V13" s="27"/>
      <c r="W13" s="27"/>
      <c r="X13" s="27"/>
      <c r="Y13" s="27"/>
      <c r="Z13" s="27"/>
      <c r="AA13" s="27"/>
      <c r="AB13" s="27"/>
      <c r="AC13" s="27"/>
    </row>
    <row r="14" spans="1:29" ht="15.75" thickBot="1" x14ac:dyDescent="0.3">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row>
    <row r="15" spans="1:29" ht="16.5" thickBot="1" x14ac:dyDescent="0.3">
      <c r="A15" s="27"/>
      <c r="B15" s="26" t="s">
        <v>96</v>
      </c>
      <c r="C15" s="27"/>
      <c r="D15" s="27"/>
      <c r="E15" s="27"/>
      <c r="F15" s="27"/>
      <c r="G15" s="27"/>
      <c r="H15" s="27"/>
      <c r="I15" s="27"/>
      <c r="J15" s="100"/>
      <c r="K15" s="101"/>
      <c r="L15" s="27"/>
      <c r="M15" s="27" t="s">
        <v>90</v>
      </c>
      <c r="N15" s="27"/>
      <c r="O15" s="27"/>
      <c r="P15" s="27"/>
      <c r="Q15" s="27"/>
      <c r="R15" s="27"/>
      <c r="S15" s="27"/>
      <c r="T15" s="27"/>
      <c r="U15" s="100"/>
      <c r="V15" s="101"/>
      <c r="W15" s="27"/>
      <c r="X15" s="27"/>
      <c r="Y15" s="27"/>
      <c r="Z15" s="27"/>
      <c r="AA15" s="27"/>
      <c r="AB15" s="27"/>
      <c r="AC15" s="27"/>
    </row>
    <row r="16" spans="1:29" ht="16.5" thickBot="1" x14ac:dyDescent="0.3">
      <c r="A16" s="27"/>
      <c r="B16" s="47" t="str">
        <f>IF(J15="","",IF(J15&lt;'berekening na 1e jaar'!C1,"Datum ingang ligt voor 1e verjaardag van het kind",IF('ouderschapsverlof na 1e jaar'!J15&gt;'berekening na 1e jaar'!C2-1,"Datum ingang ligt na 4e verjaardag van het kind","")))</f>
        <v/>
      </c>
      <c r="C16" s="27"/>
      <c r="D16" s="27"/>
      <c r="E16" s="27"/>
      <c r="F16" s="27"/>
      <c r="G16" s="27"/>
      <c r="H16" s="27"/>
      <c r="I16" s="27"/>
      <c r="J16" s="27"/>
      <c r="K16" s="27"/>
      <c r="L16" s="27"/>
      <c r="M16" s="47" t="str">
        <f>IF(J15="","",IF(U15&lt;J15-1,"Datum einde is kleiner dan datum ingang",IF(U15&gt;J17-1,"Datum einde is groter dan maximale einddatum","")))</f>
        <v/>
      </c>
      <c r="N16" s="27"/>
      <c r="O16" s="27"/>
      <c r="P16" s="27"/>
      <c r="Q16" s="27"/>
      <c r="R16" s="27"/>
      <c r="S16" s="27"/>
      <c r="T16" s="27"/>
      <c r="U16" s="27"/>
      <c r="V16" s="27"/>
      <c r="W16" s="27"/>
      <c r="X16" s="27"/>
      <c r="Y16" s="27"/>
      <c r="Z16" s="27"/>
      <c r="AA16" s="27"/>
      <c r="AB16" s="27"/>
      <c r="AC16" s="27"/>
    </row>
    <row r="17" spans="1:29" ht="16.5" thickBot="1" x14ac:dyDescent="0.3">
      <c r="A17" s="27"/>
      <c r="B17" s="26" t="s">
        <v>70</v>
      </c>
      <c r="C17" s="27"/>
      <c r="D17" s="27"/>
      <c r="E17" s="27"/>
      <c r="F17" s="27"/>
      <c r="G17" s="27"/>
      <c r="H17" s="27"/>
      <c r="I17" s="27"/>
      <c r="J17" s="102" t="str">
        <f>'berekening na 1e jaar'!C2</f>
        <v/>
      </c>
      <c r="K17" s="103"/>
      <c r="L17" s="27"/>
      <c r="M17" s="36"/>
      <c r="N17" s="35"/>
      <c r="O17" s="35"/>
      <c r="P17" s="35"/>
      <c r="Q17" s="35"/>
      <c r="R17" s="35"/>
      <c r="S17" s="35"/>
      <c r="T17" s="35"/>
      <c r="U17" s="35"/>
      <c r="V17" s="35"/>
      <c r="W17" s="27"/>
      <c r="X17" s="27"/>
      <c r="Y17" s="27"/>
      <c r="Z17" s="27"/>
      <c r="AA17" s="27"/>
      <c r="AB17" s="27"/>
      <c r="AC17" s="27"/>
    </row>
    <row r="18" spans="1:29" x14ac:dyDescent="0.25">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row>
    <row r="19" spans="1:29" ht="16.5" thickBot="1" x14ac:dyDescent="0.3">
      <c r="A19" s="27"/>
      <c r="B19" s="45" t="s">
        <v>72</v>
      </c>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row>
    <row r="20" spans="1:29" ht="16.5" thickBot="1" x14ac:dyDescent="0.3">
      <c r="A20" s="27"/>
      <c r="B20" s="26" t="s">
        <v>100</v>
      </c>
      <c r="C20" s="27"/>
      <c r="D20" s="27"/>
      <c r="E20" s="27"/>
      <c r="F20" s="27"/>
      <c r="G20" s="27"/>
      <c r="H20" s="27"/>
      <c r="I20" s="27"/>
      <c r="J20" s="98">
        <f>IF(Y5="PO",J11*1040,J11*830)</f>
        <v>0</v>
      </c>
      <c r="K20" s="99"/>
      <c r="L20" s="27"/>
      <c r="M20" s="27"/>
      <c r="N20" s="27"/>
      <c r="O20" s="27"/>
      <c r="P20" s="27"/>
      <c r="Q20" s="27"/>
      <c r="R20" s="27"/>
      <c r="S20" s="27"/>
      <c r="T20" s="27"/>
      <c r="U20" s="27"/>
      <c r="V20" s="27"/>
      <c r="W20" s="27"/>
      <c r="X20" s="27"/>
      <c r="Y20" s="27"/>
      <c r="Z20" s="27"/>
      <c r="AA20" s="27"/>
      <c r="AB20" s="27"/>
      <c r="AC20" s="27"/>
    </row>
    <row r="21" spans="1:29" ht="16.5" thickBot="1" x14ac:dyDescent="0.3">
      <c r="A21" s="27"/>
      <c r="B21" s="26" t="s">
        <v>102</v>
      </c>
      <c r="C21" s="27"/>
      <c r="D21" s="27"/>
      <c r="E21" s="27"/>
      <c r="F21" s="27"/>
      <c r="G21" s="27"/>
      <c r="H21" s="27"/>
      <c r="I21" s="27"/>
      <c r="J21" s="98">
        <f>'berekening na 1e jaar'!V5</f>
        <v>0</v>
      </c>
      <c r="K21" s="99"/>
      <c r="L21" s="27"/>
      <c r="M21" s="27"/>
      <c r="N21" s="27"/>
      <c r="O21" s="27"/>
      <c r="P21" s="27"/>
      <c r="Q21" s="27"/>
      <c r="R21" s="27"/>
      <c r="S21" s="27"/>
      <c r="T21" s="27"/>
      <c r="U21" s="27"/>
      <c r="V21" s="27"/>
      <c r="W21" s="27"/>
      <c r="X21" s="27"/>
      <c r="Y21" s="27"/>
      <c r="Z21" s="27"/>
      <c r="AA21" s="27"/>
      <c r="AB21" s="27"/>
      <c r="AC21" s="27"/>
    </row>
    <row r="22" spans="1:29" ht="16.5" thickBot="1" x14ac:dyDescent="0.3">
      <c r="A22" s="27"/>
      <c r="B22" s="26" t="s">
        <v>107</v>
      </c>
      <c r="C22" s="27"/>
      <c r="D22" s="27"/>
      <c r="E22" s="27"/>
      <c r="F22" s="27"/>
      <c r="G22" s="27"/>
      <c r="H22" s="27"/>
      <c r="I22" s="27"/>
      <c r="J22" s="98">
        <f>J20-J21</f>
        <v>0</v>
      </c>
      <c r="K22" s="99"/>
      <c r="L22" s="27"/>
      <c r="M22" s="27"/>
      <c r="N22" s="27"/>
      <c r="O22" s="27"/>
      <c r="P22" s="27"/>
      <c r="Q22" s="27"/>
      <c r="R22" s="27"/>
      <c r="S22" s="27"/>
      <c r="T22" s="27"/>
      <c r="U22" s="27"/>
      <c r="V22" s="27"/>
      <c r="W22" s="27"/>
      <c r="X22" s="27"/>
      <c r="Y22" s="27"/>
      <c r="Z22" s="27"/>
      <c r="AA22" s="27"/>
      <c r="AB22" s="27"/>
      <c r="AC22" s="27"/>
    </row>
    <row r="23" spans="1:29" ht="15.75" thickBot="1" x14ac:dyDescent="0.3">
      <c r="A23" s="27"/>
      <c r="B23" s="3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row>
    <row r="24" spans="1:29" ht="16.5" thickBot="1" x14ac:dyDescent="0.3">
      <c r="A24" s="27"/>
      <c r="B24" s="30" t="s">
        <v>108</v>
      </c>
      <c r="C24" s="31"/>
      <c r="D24" s="31"/>
      <c r="E24" s="31"/>
      <c r="F24" s="31"/>
      <c r="G24" s="31"/>
      <c r="H24" s="31"/>
      <c r="I24" s="31"/>
      <c r="J24" s="88">
        <f>IF('berekening na 1e jaar'!V6&gt;=0,'berekening na 1e jaar'!V6,0)</f>
        <v>0</v>
      </c>
      <c r="K24" s="89"/>
      <c r="L24" s="27"/>
      <c r="M24" s="27"/>
      <c r="N24" s="32" t="s">
        <v>77</v>
      </c>
      <c r="O24" s="33"/>
      <c r="P24" s="33"/>
      <c r="Q24" s="33"/>
      <c r="R24" s="33"/>
      <c r="S24" s="33"/>
      <c r="T24" s="33"/>
      <c r="U24" s="33"/>
      <c r="V24" s="74">
        <f>IF(Y5="PO",J11*(1040)-'berekening na 1e jaar'!V5-J24,J11*(830)-'berekening na 1e jaar'!V5-J24)</f>
        <v>0</v>
      </c>
      <c r="W24" s="75"/>
      <c r="X24" s="27"/>
      <c r="Y24" s="27"/>
      <c r="Z24" s="27"/>
      <c r="AA24" s="27"/>
      <c r="AB24" s="27"/>
      <c r="AC24" s="27"/>
    </row>
    <row r="25" spans="1:29" ht="16.5" thickBot="1" x14ac:dyDescent="0.3">
      <c r="A25" s="27"/>
      <c r="B25" s="30" t="s">
        <v>51</v>
      </c>
      <c r="C25" s="31"/>
      <c r="D25" s="31"/>
      <c r="E25" s="31"/>
      <c r="F25" s="31"/>
      <c r="G25" s="31"/>
      <c r="H25" s="31"/>
      <c r="I25" s="31"/>
      <c r="J25" s="88">
        <f>H147</f>
        <v>0</v>
      </c>
      <c r="K25" s="89"/>
      <c r="L25" s="27"/>
      <c r="M25" s="27"/>
      <c r="N25" s="32" t="s">
        <v>76</v>
      </c>
      <c r="O25" s="33"/>
      <c r="P25" s="33"/>
      <c r="Q25" s="33"/>
      <c r="R25" s="33"/>
      <c r="S25" s="33"/>
      <c r="T25" s="33"/>
      <c r="U25" s="33"/>
      <c r="V25" s="74">
        <f>Q147</f>
        <v>0</v>
      </c>
      <c r="W25" s="75"/>
      <c r="X25" s="27"/>
      <c r="Y25" s="27"/>
      <c r="Z25" s="27"/>
      <c r="AA25" s="27"/>
      <c r="AB25" s="27"/>
      <c r="AC25" s="27"/>
    </row>
    <row r="26" spans="1:29" ht="16.5" thickBot="1" x14ac:dyDescent="0.3">
      <c r="A26" s="27"/>
      <c r="B26" s="31" t="s">
        <v>91</v>
      </c>
      <c r="C26" s="31"/>
      <c r="D26" s="31"/>
      <c r="E26" s="31"/>
      <c r="F26" s="31"/>
      <c r="G26" s="31"/>
      <c r="H26" s="31"/>
      <c r="I26" s="31"/>
      <c r="J26" s="104">
        <v>0</v>
      </c>
      <c r="K26" s="105"/>
      <c r="L26" s="27"/>
      <c r="M26" s="27"/>
      <c r="N26" s="33" t="s">
        <v>92</v>
      </c>
      <c r="O26" s="33"/>
      <c r="P26" s="33"/>
      <c r="Q26" s="33"/>
      <c r="R26" s="33"/>
      <c r="S26" s="33"/>
      <c r="T26" s="33"/>
      <c r="U26" s="33"/>
      <c r="V26" s="104">
        <v>0</v>
      </c>
      <c r="W26" s="105"/>
      <c r="X26" s="27"/>
      <c r="Y26" s="27"/>
      <c r="Z26" s="27"/>
      <c r="AA26" s="27"/>
      <c r="AB26" s="27"/>
      <c r="AC26" s="27"/>
    </row>
    <row r="27" spans="1:29" ht="16.5" thickBot="1" x14ac:dyDescent="0.3">
      <c r="A27" s="27"/>
      <c r="B27" s="30" t="s">
        <v>84</v>
      </c>
      <c r="C27" s="31"/>
      <c r="D27" s="31"/>
      <c r="E27" s="31"/>
      <c r="F27" s="31"/>
      <c r="G27" s="31"/>
      <c r="H27" s="31"/>
      <c r="I27" s="31"/>
      <c r="J27" s="65">
        <f>J24-J25-J26</f>
        <v>0</v>
      </c>
      <c r="K27" s="66"/>
      <c r="L27" s="27"/>
      <c r="M27" s="27"/>
      <c r="N27" s="32" t="s">
        <v>84</v>
      </c>
      <c r="O27" s="33"/>
      <c r="P27" s="33"/>
      <c r="Q27" s="33"/>
      <c r="R27" s="33"/>
      <c r="S27" s="33"/>
      <c r="T27" s="33"/>
      <c r="U27" s="33"/>
      <c r="V27" s="67">
        <f>V24-V25-V26</f>
        <v>0</v>
      </c>
      <c r="W27" s="68"/>
      <c r="X27" s="27"/>
      <c r="Y27" s="27"/>
      <c r="Z27" s="27"/>
      <c r="AA27" s="27"/>
      <c r="AB27" s="27"/>
      <c r="AC27" s="27"/>
    </row>
    <row r="28" spans="1:29" ht="15.75" x14ac:dyDescent="0.25">
      <c r="A28" s="27"/>
      <c r="B28" s="45" t="s">
        <v>74</v>
      </c>
      <c r="C28" s="27"/>
      <c r="D28" s="27"/>
      <c r="E28" s="27"/>
      <c r="F28" s="27"/>
      <c r="G28" s="27"/>
      <c r="H28" s="27"/>
      <c r="I28" s="27"/>
      <c r="J28" s="27"/>
      <c r="K28" s="27"/>
      <c r="L28" s="27"/>
      <c r="M28" s="27"/>
      <c r="N28" s="45" t="s">
        <v>83</v>
      </c>
      <c r="O28" s="27"/>
      <c r="P28" s="27"/>
      <c r="Q28" s="27"/>
      <c r="R28" s="27"/>
      <c r="S28" s="27"/>
      <c r="T28" s="27"/>
      <c r="U28" s="27"/>
      <c r="V28" s="27"/>
      <c r="W28" s="27"/>
      <c r="X28" s="27"/>
      <c r="Y28" s="27"/>
      <c r="Z28" s="27"/>
      <c r="AA28" s="27"/>
      <c r="AB28" s="27"/>
      <c r="AC28" s="27"/>
    </row>
    <row r="29" spans="1:29" ht="15.75" thickBot="1" x14ac:dyDescent="0.3">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row>
    <row r="30" spans="1:29" ht="16.5" thickBot="1" x14ac:dyDescent="0.3">
      <c r="A30" s="27"/>
      <c r="B30" s="26" t="s">
        <v>111</v>
      </c>
      <c r="C30" s="27"/>
      <c r="D30" s="27"/>
      <c r="E30" s="27"/>
      <c r="F30" s="27"/>
      <c r="G30" s="27"/>
      <c r="H30" s="27"/>
      <c r="I30" s="27"/>
      <c r="J30" s="76">
        <f>'berekening na 1e jaar'!C16</f>
        <v>0</v>
      </c>
      <c r="K30" s="77"/>
      <c r="L30" s="27"/>
      <c r="M30" s="39"/>
      <c r="N30" s="27"/>
      <c r="O30" s="27"/>
      <c r="P30" s="27"/>
      <c r="Q30" s="27"/>
      <c r="R30" s="27"/>
      <c r="S30" s="27"/>
      <c r="T30" s="27"/>
      <c r="U30" s="27"/>
      <c r="V30" s="27"/>
      <c r="W30" s="27"/>
      <c r="X30" s="27"/>
      <c r="Y30" s="27"/>
      <c r="Z30" s="27"/>
      <c r="AA30" s="27"/>
      <c r="AB30" s="27"/>
      <c r="AC30" s="27"/>
    </row>
    <row r="31" spans="1:29" ht="16.5" thickBot="1" x14ac:dyDescent="0.3">
      <c r="A31" s="27"/>
      <c r="B31" s="26" t="s">
        <v>112</v>
      </c>
      <c r="C31" s="27"/>
      <c r="D31" s="27"/>
      <c r="E31" s="27"/>
      <c r="F31" s="27"/>
      <c r="G31" s="27"/>
      <c r="H31" s="27"/>
      <c r="I31" s="27"/>
      <c r="J31" s="115">
        <f>IF(J30=0,0,'berekening na 1e jaar'!C23)</f>
        <v>0</v>
      </c>
      <c r="K31" s="116"/>
      <c r="L31" s="27"/>
      <c r="M31" s="39"/>
      <c r="N31" s="27"/>
      <c r="O31" s="27"/>
      <c r="P31" s="27"/>
      <c r="Q31" s="27"/>
      <c r="R31" s="27"/>
      <c r="S31" s="27"/>
      <c r="T31" s="27"/>
      <c r="U31" s="27"/>
      <c r="V31" s="27"/>
      <c r="W31" s="27"/>
      <c r="X31" s="27"/>
      <c r="Y31" s="27"/>
      <c r="Z31" s="27"/>
      <c r="AA31" s="27"/>
      <c r="AB31" s="27"/>
      <c r="AC31" s="27"/>
    </row>
    <row r="32" spans="1:29" ht="16.5" thickBot="1" x14ac:dyDescent="0.3">
      <c r="A32" s="27"/>
      <c r="B32" s="26" t="s">
        <v>78</v>
      </c>
      <c r="C32" s="27"/>
      <c r="D32" s="27"/>
      <c r="E32" s="27"/>
      <c r="F32" s="27"/>
      <c r="G32" s="27"/>
      <c r="H32" s="27"/>
      <c r="I32" s="27"/>
      <c r="J32" s="76">
        <f>'berekening na 1e jaar'!C17</f>
        <v>0</v>
      </c>
      <c r="K32" s="77"/>
      <c r="L32" s="27"/>
      <c r="M32" s="27"/>
      <c r="N32" s="27"/>
      <c r="O32" s="27"/>
      <c r="P32" s="27"/>
      <c r="Q32" s="27"/>
      <c r="R32" s="27"/>
      <c r="S32" s="27"/>
      <c r="T32" s="27"/>
      <c r="U32" s="27"/>
      <c r="V32" s="27"/>
      <c r="W32" s="27"/>
      <c r="X32" s="27"/>
      <c r="Y32" s="27"/>
      <c r="Z32" s="27"/>
      <c r="AA32" s="27"/>
      <c r="AB32" s="27"/>
      <c r="AC32" s="27"/>
    </row>
    <row r="33" spans="1:29" ht="15.75" x14ac:dyDescent="0.25">
      <c r="A33" s="27"/>
      <c r="B33" s="40" t="s">
        <v>94</v>
      </c>
      <c r="C33" s="27"/>
      <c r="D33" s="27"/>
      <c r="E33" s="27"/>
      <c r="F33" s="27"/>
      <c r="G33" s="27"/>
      <c r="H33" s="27"/>
      <c r="I33" s="27"/>
      <c r="J33" s="38"/>
      <c r="K33" s="38"/>
      <c r="L33" s="27"/>
      <c r="M33" s="27"/>
      <c r="N33" s="27"/>
      <c r="O33" s="27"/>
      <c r="P33" s="27"/>
      <c r="Q33" s="27"/>
      <c r="R33" s="27"/>
      <c r="S33" s="27"/>
      <c r="T33" s="27"/>
      <c r="U33" s="27"/>
      <c r="V33" s="27"/>
      <c r="W33" s="27"/>
      <c r="X33" s="27"/>
      <c r="Y33" s="27"/>
      <c r="Z33" s="27"/>
      <c r="AA33" s="27"/>
      <c r="AB33" s="27"/>
      <c r="AC33" s="27"/>
    </row>
    <row r="34" spans="1:29" ht="15.75" x14ac:dyDescent="0.25">
      <c r="A34" s="27"/>
      <c r="B34" s="27"/>
      <c r="C34" s="27"/>
      <c r="D34" s="27"/>
      <c r="E34" s="27"/>
      <c r="F34" s="27"/>
      <c r="G34" s="27"/>
      <c r="H34" s="27"/>
      <c r="I34" s="27"/>
      <c r="J34" s="38"/>
      <c r="K34" s="27"/>
      <c r="L34" s="27"/>
      <c r="M34" s="39"/>
      <c r="N34" s="27"/>
      <c r="O34" s="27"/>
      <c r="P34" s="27"/>
      <c r="Q34" s="27"/>
      <c r="R34" s="27"/>
      <c r="S34" s="27"/>
      <c r="T34" s="27"/>
      <c r="U34" s="27"/>
      <c r="V34" s="27"/>
      <c r="W34" s="27"/>
      <c r="X34" s="27"/>
      <c r="Y34" s="27"/>
      <c r="Z34" s="27"/>
      <c r="AA34" s="27"/>
      <c r="AB34" s="27"/>
      <c r="AC34" s="27"/>
    </row>
    <row r="35" spans="1:29" ht="16.5" thickBot="1" x14ac:dyDescent="0.3">
      <c r="A35" s="27"/>
      <c r="B35" s="26"/>
      <c r="C35" s="27"/>
      <c r="D35" s="27"/>
      <c r="E35" s="27"/>
      <c r="F35" s="27"/>
      <c r="G35" s="27"/>
      <c r="H35" s="27"/>
      <c r="I35" s="27"/>
      <c r="J35" s="38"/>
      <c r="K35" s="38"/>
      <c r="L35" s="27"/>
      <c r="M35" s="27"/>
      <c r="N35" s="27"/>
      <c r="O35" s="27"/>
      <c r="P35" s="27"/>
      <c r="Q35" s="27"/>
      <c r="R35" s="27"/>
      <c r="S35" s="27"/>
      <c r="T35" s="27"/>
      <c r="U35" s="27"/>
      <c r="V35" s="27"/>
      <c r="W35" s="27"/>
      <c r="X35" s="27"/>
      <c r="Y35" s="27"/>
      <c r="Z35" s="27"/>
      <c r="AA35" s="27"/>
      <c r="AB35" s="27"/>
      <c r="AC35" s="27"/>
    </row>
    <row r="36" spans="1:29" ht="15.75" thickBot="1" x14ac:dyDescent="0.3">
      <c r="A36" s="27"/>
      <c r="B36" s="94" t="s">
        <v>110</v>
      </c>
      <c r="C36" s="95"/>
      <c r="D36" s="96"/>
      <c r="E36" s="96"/>
      <c r="F36" s="96"/>
      <c r="G36" s="96"/>
      <c r="H36" s="96"/>
      <c r="I36" s="97"/>
      <c r="J36" s="27"/>
      <c r="K36" s="78" t="s">
        <v>75</v>
      </c>
      <c r="L36" s="79"/>
      <c r="M36" s="80"/>
      <c r="N36" s="80"/>
      <c r="O36" s="80"/>
      <c r="P36" s="80"/>
      <c r="Q36" s="80"/>
      <c r="R36" s="81"/>
      <c r="S36" s="27"/>
      <c r="T36" s="27"/>
      <c r="U36" s="27"/>
      <c r="V36" s="27"/>
      <c r="W36" s="27"/>
      <c r="X36" s="27"/>
      <c r="Y36" s="27"/>
      <c r="Z36" s="27"/>
      <c r="AA36" s="27"/>
      <c r="AB36" s="27"/>
      <c r="AC36" s="27"/>
    </row>
    <row r="37" spans="1:29" s="27" customFormat="1" ht="57" customHeight="1" thickBot="1" x14ac:dyDescent="0.3">
      <c r="B37" s="82" t="s">
        <v>45</v>
      </c>
      <c r="C37" s="83"/>
      <c r="D37" s="83"/>
      <c r="E37" s="83"/>
      <c r="F37" s="83"/>
      <c r="G37" s="83"/>
      <c r="H37" s="83"/>
      <c r="I37" s="84"/>
      <c r="K37" s="82" t="s">
        <v>45</v>
      </c>
      <c r="L37" s="83"/>
      <c r="M37" s="83"/>
      <c r="N37" s="83"/>
      <c r="O37" s="83"/>
      <c r="P37" s="83"/>
      <c r="Q37" s="83"/>
      <c r="R37" s="84"/>
    </row>
    <row r="38" spans="1:29" ht="15.75" thickBot="1" x14ac:dyDescent="0.3">
      <c r="A38" s="27"/>
      <c r="B38" s="85"/>
      <c r="C38" s="85"/>
      <c r="D38" s="27"/>
      <c r="E38" s="27"/>
      <c r="F38" s="27"/>
      <c r="G38" s="27"/>
      <c r="H38" s="27"/>
      <c r="I38" s="27"/>
      <c r="J38" s="27"/>
      <c r="K38" s="85"/>
      <c r="L38" s="85"/>
      <c r="M38" s="27"/>
      <c r="N38" s="27"/>
      <c r="O38" s="27"/>
      <c r="P38" s="27"/>
      <c r="Q38" s="27"/>
      <c r="R38" s="27"/>
      <c r="S38" s="27"/>
      <c r="T38" s="27"/>
      <c r="U38" s="27"/>
      <c r="V38" s="27"/>
      <c r="W38" s="27"/>
      <c r="X38" s="27"/>
      <c r="Y38" s="27"/>
      <c r="Z38" s="27"/>
      <c r="AA38" s="27"/>
      <c r="AB38" s="27"/>
      <c r="AC38" s="27"/>
    </row>
    <row r="39" spans="1:29" ht="30.75" customHeight="1" thickBot="1" x14ac:dyDescent="0.3">
      <c r="A39" s="27"/>
      <c r="B39" s="41" t="s">
        <v>15</v>
      </c>
      <c r="C39" s="42" t="s">
        <v>17</v>
      </c>
      <c r="D39" s="42" t="s">
        <v>18</v>
      </c>
      <c r="E39" s="42" t="s">
        <v>19</v>
      </c>
      <c r="F39" s="42" t="s">
        <v>20</v>
      </c>
      <c r="G39" s="42" t="s">
        <v>21</v>
      </c>
      <c r="H39" s="86" t="s">
        <v>23</v>
      </c>
      <c r="I39" s="87"/>
      <c r="J39" s="27"/>
      <c r="K39" s="41" t="s">
        <v>15</v>
      </c>
      <c r="L39" s="42" t="s">
        <v>17</v>
      </c>
      <c r="M39" s="42" t="s">
        <v>18</v>
      </c>
      <c r="N39" s="42" t="s">
        <v>19</v>
      </c>
      <c r="O39" s="42" t="s">
        <v>20</v>
      </c>
      <c r="P39" s="42" t="s">
        <v>21</v>
      </c>
      <c r="Q39" s="86" t="s">
        <v>23</v>
      </c>
      <c r="R39" s="87"/>
      <c r="S39" s="27"/>
      <c r="T39" s="27"/>
      <c r="U39" s="27"/>
      <c r="V39" s="27"/>
      <c r="W39" s="27"/>
      <c r="X39" s="27"/>
      <c r="Y39" s="27"/>
      <c r="Z39" s="27"/>
      <c r="AA39" s="27"/>
      <c r="AB39" s="27"/>
      <c r="AC39" s="27"/>
    </row>
    <row r="40" spans="1:29" x14ac:dyDescent="0.25">
      <c r="A40" s="27"/>
      <c r="B40" s="27"/>
      <c r="C40" s="43"/>
      <c r="D40" s="43"/>
      <c r="E40" s="43"/>
      <c r="F40" s="43"/>
      <c r="G40" s="43"/>
      <c r="H40" s="27"/>
      <c r="I40" s="27"/>
      <c r="J40" s="27"/>
      <c r="K40" s="27"/>
      <c r="L40" s="43"/>
      <c r="M40" s="43"/>
      <c r="N40" s="43"/>
      <c r="O40" s="43"/>
      <c r="P40" s="43"/>
      <c r="Q40" s="27"/>
      <c r="R40" s="27"/>
      <c r="S40" s="27"/>
      <c r="T40" s="27"/>
      <c r="U40" s="27"/>
      <c r="V40" s="27"/>
      <c r="W40" s="27"/>
      <c r="X40" s="27"/>
      <c r="Y40" s="27"/>
      <c r="Z40" s="27"/>
      <c r="AA40" s="27"/>
      <c r="AB40" s="27"/>
      <c r="AC40" s="27"/>
    </row>
    <row r="41" spans="1:29" s="27" customFormat="1" x14ac:dyDescent="0.25">
      <c r="B41" s="44" t="str">
        <f>IF(J15="","",J15-WEEKDAY(J15,3))</f>
        <v/>
      </c>
      <c r="C41" s="25"/>
      <c r="D41" s="25"/>
      <c r="E41" s="25"/>
      <c r="F41" s="25"/>
      <c r="G41" s="25"/>
      <c r="H41" s="69">
        <f t="shared" ref="H41:H93" si="0">SUM(C41:G41)</f>
        <v>0</v>
      </c>
      <c r="I41" s="69"/>
      <c r="K41" s="44" t="str">
        <f>IF(J15="","",J15-WEEKDAY(J15,3))</f>
        <v/>
      </c>
      <c r="L41" s="25"/>
      <c r="M41" s="25"/>
      <c r="N41" s="25"/>
      <c r="O41" s="25"/>
      <c r="P41" s="25"/>
      <c r="Q41" s="69">
        <f t="shared" ref="Q41:Q93" si="1">SUM(L41:P41)</f>
        <v>0</v>
      </c>
      <c r="R41" s="69"/>
    </row>
    <row r="42" spans="1:29" s="27" customFormat="1" x14ac:dyDescent="0.25">
      <c r="B42" s="44" t="str">
        <f t="shared" ref="B42:B105" si="2">IF(B41="","",IF(B41+7&gt;$J$17,"",B41+7))</f>
        <v/>
      </c>
      <c r="C42" s="25"/>
      <c r="D42" s="25"/>
      <c r="E42" s="25"/>
      <c r="F42" s="25"/>
      <c r="G42" s="25"/>
      <c r="H42" s="69">
        <f t="shared" si="0"/>
        <v>0</v>
      </c>
      <c r="I42" s="69"/>
      <c r="K42" s="44" t="str">
        <f t="shared" ref="K42:K105" si="3">IF(K41="","",IF(K41+7&gt;$J$17,"",K41+7))</f>
        <v/>
      </c>
      <c r="L42" s="25"/>
      <c r="M42" s="25"/>
      <c r="N42" s="25"/>
      <c r="O42" s="25"/>
      <c r="P42" s="25"/>
      <c r="Q42" s="69">
        <f t="shared" si="1"/>
        <v>0</v>
      </c>
      <c r="R42" s="69"/>
    </row>
    <row r="43" spans="1:29" s="27" customFormat="1" x14ac:dyDescent="0.25">
      <c r="B43" s="44" t="str">
        <f t="shared" si="2"/>
        <v/>
      </c>
      <c r="C43" s="25"/>
      <c r="D43" s="25"/>
      <c r="E43" s="25"/>
      <c r="F43" s="25"/>
      <c r="G43" s="25"/>
      <c r="H43" s="69">
        <f t="shared" si="0"/>
        <v>0</v>
      </c>
      <c r="I43" s="69"/>
      <c r="K43" s="44" t="str">
        <f t="shared" si="3"/>
        <v/>
      </c>
      <c r="L43" s="25"/>
      <c r="M43" s="25"/>
      <c r="N43" s="25"/>
      <c r="O43" s="25"/>
      <c r="P43" s="25"/>
      <c r="Q43" s="69">
        <f t="shared" si="1"/>
        <v>0</v>
      </c>
      <c r="R43" s="69"/>
    </row>
    <row r="44" spans="1:29" s="27" customFormat="1" x14ac:dyDescent="0.25">
      <c r="B44" s="44" t="str">
        <f t="shared" si="2"/>
        <v/>
      </c>
      <c r="C44" s="25"/>
      <c r="D44" s="25"/>
      <c r="E44" s="25"/>
      <c r="F44" s="25"/>
      <c r="G44" s="25"/>
      <c r="H44" s="69">
        <f t="shared" si="0"/>
        <v>0</v>
      </c>
      <c r="I44" s="69"/>
      <c r="K44" s="44" t="str">
        <f t="shared" si="3"/>
        <v/>
      </c>
      <c r="L44" s="25"/>
      <c r="M44" s="25"/>
      <c r="N44" s="25"/>
      <c r="O44" s="25"/>
      <c r="P44" s="25"/>
      <c r="Q44" s="69">
        <f t="shared" si="1"/>
        <v>0</v>
      </c>
      <c r="R44" s="69"/>
    </row>
    <row r="45" spans="1:29" s="27" customFormat="1" x14ac:dyDescent="0.25">
      <c r="B45" s="44" t="str">
        <f t="shared" si="2"/>
        <v/>
      </c>
      <c r="C45" s="25"/>
      <c r="D45" s="25"/>
      <c r="E45" s="25"/>
      <c r="F45" s="25"/>
      <c r="G45" s="25"/>
      <c r="H45" s="69">
        <f t="shared" si="0"/>
        <v>0</v>
      </c>
      <c r="I45" s="69"/>
      <c r="K45" s="44" t="str">
        <f t="shared" si="3"/>
        <v/>
      </c>
      <c r="L45" s="25"/>
      <c r="M45" s="25"/>
      <c r="N45" s="25"/>
      <c r="O45" s="25"/>
      <c r="P45" s="25"/>
      <c r="Q45" s="69">
        <f t="shared" si="1"/>
        <v>0</v>
      </c>
      <c r="R45" s="69"/>
    </row>
    <row r="46" spans="1:29" s="27" customFormat="1" x14ac:dyDescent="0.25">
      <c r="B46" s="44" t="str">
        <f t="shared" si="2"/>
        <v/>
      </c>
      <c r="C46" s="25"/>
      <c r="D46" s="25"/>
      <c r="E46" s="25"/>
      <c r="F46" s="25"/>
      <c r="G46" s="25"/>
      <c r="H46" s="69">
        <f t="shared" si="0"/>
        <v>0</v>
      </c>
      <c r="I46" s="69"/>
      <c r="K46" s="44" t="str">
        <f t="shared" si="3"/>
        <v/>
      </c>
      <c r="L46" s="25"/>
      <c r="M46" s="25"/>
      <c r="N46" s="25"/>
      <c r="O46" s="25"/>
      <c r="P46" s="25"/>
      <c r="Q46" s="69">
        <f t="shared" si="1"/>
        <v>0</v>
      </c>
      <c r="R46" s="69"/>
    </row>
    <row r="47" spans="1:29" s="27" customFormat="1" x14ac:dyDescent="0.25">
      <c r="B47" s="44" t="str">
        <f t="shared" si="2"/>
        <v/>
      </c>
      <c r="C47" s="25"/>
      <c r="D47" s="25"/>
      <c r="E47" s="25"/>
      <c r="F47" s="25"/>
      <c r="G47" s="25"/>
      <c r="H47" s="69">
        <f t="shared" si="0"/>
        <v>0</v>
      </c>
      <c r="I47" s="69"/>
      <c r="K47" s="44" t="str">
        <f t="shared" si="3"/>
        <v/>
      </c>
      <c r="L47" s="25"/>
      <c r="M47" s="25"/>
      <c r="N47" s="25"/>
      <c r="O47" s="25"/>
      <c r="P47" s="25"/>
      <c r="Q47" s="69">
        <f t="shared" si="1"/>
        <v>0</v>
      </c>
      <c r="R47" s="69"/>
    </row>
    <row r="48" spans="1:29" s="27" customFormat="1" x14ac:dyDescent="0.25">
      <c r="B48" s="44" t="str">
        <f t="shared" si="2"/>
        <v/>
      </c>
      <c r="C48" s="25"/>
      <c r="D48" s="25"/>
      <c r="E48" s="25"/>
      <c r="F48" s="25"/>
      <c r="G48" s="25"/>
      <c r="H48" s="69">
        <f t="shared" si="0"/>
        <v>0</v>
      </c>
      <c r="I48" s="69"/>
      <c r="K48" s="44" t="str">
        <f t="shared" si="3"/>
        <v/>
      </c>
      <c r="L48" s="25"/>
      <c r="M48" s="25"/>
      <c r="N48" s="25"/>
      <c r="O48" s="25"/>
      <c r="P48" s="25"/>
      <c r="Q48" s="69">
        <f t="shared" si="1"/>
        <v>0</v>
      </c>
      <c r="R48" s="69"/>
    </row>
    <row r="49" spans="2:18" s="27" customFormat="1" x14ac:dyDescent="0.25">
      <c r="B49" s="44" t="str">
        <f t="shared" si="2"/>
        <v/>
      </c>
      <c r="C49" s="25"/>
      <c r="D49" s="25"/>
      <c r="E49" s="25"/>
      <c r="F49" s="25"/>
      <c r="G49" s="25"/>
      <c r="H49" s="69">
        <f t="shared" si="0"/>
        <v>0</v>
      </c>
      <c r="I49" s="69"/>
      <c r="K49" s="44" t="str">
        <f t="shared" si="3"/>
        <v/>
      </c>
      <c r="L49" s="25"/>
      <c r="M49" s="25"/>
      <c r="N49" s="25"/>
      <c r="O49" s="25"/>
      <c r="P49" s="25"/>
      <c r="Q49" s="69">
        <f t="shared" si="1"/>
        <v>0</v>
      </c>
      <c r="R49" s="69"/>
    </row>
    <row r="50" spans="2:18" s="27" customFormat="1" x14ac:dyDescent="0.25">
      <c r="B50" s="44" t="str">
        <f t="shared" si="2"/>
        <v/>
      </c>
      <c r="C50" s="25"/>
      <c r="D50" s="25"/>
      <c r="E50" s="25"/>
      <c r="F50" s="25"/>
      <c r="G50" s="25"/>
      <c r="H50" s="69">
        <f t="shared" si="0"/>
        <v>0</v>
      </c>
      <c r="I50" s="69"/>
      <c r="K50" s="44" t="str">
        <f t="shared" si="3"/>
        <v/>
      </c>
      <c r="L50" s="25"/>
      <c r="M50" s="25"/>
      <c r="N50" s="25"/>
      <c r="O50" s="25"/>
      <c r="P50" s="25"/>
      <c r="Q50" s="69">
        <f t="shared" si="1"/>
        <v>0</v>
      </c>
      <c r="R50" s="69"/>
    </row>
    <row r="51" spans="2:18" s="27" customFormat="1" x14ac:dyDescent="0.25">
      <c r="B51" s="44" t="str">
        <f t="shared" si="2"/>
        <v/>
      </c>
      <c r="C51" s="25"/>
      <c r="D51" s="25"/>
      <c r="E51" s="25"/>
      <c r="F51" s="25"/>
      <c r="G51" s="25"/>
      <c r="H51" s="69">
        <f t="shared" si="0"/>
        <v>0</v>
      </c>
      <c r="I51" s="69"/>
      <c r="K51" s="44" t="str">
        <f t="shared" si="3"/>
        <v/>
      </c>
      <c r="L51" s="25"/>
      <c r="M51" s="25"/>
      <c r="N51" s="25"/>
      <c r="O51" s="25"/>
      <c r="P51" s="25"/>
      <c r="Q51" s="69">
        <f t="shared" si="1"/>
        <v>0</v>
      </c>
      <c r="R51" s="69"/>
    </row>
    <row r="52" spans="2:18" s="27" customFormat="1" x14ac:dyDescent="0.25">
      <c r="B52" s="44" t="str">
        <f t="shared" si="2"/>
        <v/>
      </c>
      <c r="C52" s="25"/>
      <c r="D52" s="25"/>
      <c r="E52" s="25"/>
      <c r="F52" s="25"/>
      <c r="G52" s="25"/>
      <c r="H52" s="69">
        <f t="shared" si="0"/>
        <v>0</v>
      </c>
      <c r="I52" s="69"/>
      <c r="K52" s="44" t="str">
        <f t="shared" si="3"/>
        <v/>
      </c>
      <c r="L52" s="25"/>
      <c r="M52" s="25"/>
      <c r="N52" s="25"/>
      <c r="O52" s="25"/>
      <c r="P52" s="25"/>
      <c r="Q52" s="69">
        <f t="shared" si="1"/>
        <v>0</v>
      </c>
      <c r="R52" s="69"/>
    </row>
    <row r="53" spans="2:18" s="27" customFormat="1" x14ac:dyDescent="0.25">
      <c r="B53" s="44" t="str">
        <f t="shared" si="2"/>
        <v/>
      </c>
      <c r="C53" s="25"/>
      <c r="D53" s="25"/>
      <c r="E53" s="25"/>
      <c r="F53" s="25"/>
      <c r="G53" s="25"/>
      <c r="H53" s="69">
        <f t="shared" si="0"/>
        <v>0</v>
      </c>
      <c r="I53" s="69"/>
      <c r="K53" s="44" t="str">
        <f t="shared" si="3"/>
        <v/>
      </c>
      <c r="L53" s="25"/>
      <c r="M53" s="25"/>
      <c r="N53" s="25"/>
      <c r="O53" s="25"/>
      <c r="P53" s="25"/>
      <c r="Q53" s="69">
        <f t="shared" si="1"/>
        <v>0</v>
      </c>
      <c r="R53" s="69"/>
    </row>
    <row r="54" spans="2:18" s="27" customFormat="1" x14ac:dyDescent="0.25">
      <c r="B54" s="44" t="str">
        <f t="shared" si="2"/>
        <v/>
      </c>
      <c r="C54" s="25"/>
      <c r="D54" s="25"/>
      <c r="E54" s="25"/>
      <c r="F54" s="25"/>
      <c r="G54" s="25"/>
      <c r="H54" s="69">
        <f t="shared" si="0"/>
        <v>0</v>
      </c>
      <c r="I54" s="69"/>
      <c r="K54" s="44" t="str">
        <f t="shared" si="3"/>
        <v/>
      </c>
      <c r="L54" s="25"/>
      <c r="M54" s="25"/>
      <c r="N54" s="25"/>
      <c r="O54" s="25"/>
      <c r="P54" s="25"/>
      <c r="Q54" s="69">
        <f t="shared" si="1"/>
        <v>0</v>
      </c>
      <c r="R54" s="69"/>
    </row>
    <row r="55" spans="2:18" s="27" customFormat="1" x14ac:dyDescent="0.25">
      <c r="B55" s="44" t="str">
        <f t="shared" si="2"/>
        <v/>
      </c>
      <c r="C55" s="25"/>
      <c r="D55" s="25"/>
      <c r="E55" s="25"/>
      <c r="F55" s="25"/>
      <c r="G55" s="25"/>
      <c r="H55" s="69">
        <f t="shared" si="0"/>
        <v>0</v>
      </c>
      <c r="I55" s="69"/>
      <c r="K55" s="44" t="str">
        <f t="shared" si="3"/>
        <v/>
      </c>
      <c r="L55" s="25"/>
      <c r="M55" s="25"/>
      <c r="N55" s="25"/>
      <c r="O55" s="25"/>
      <c r="P55" s="25"/>
      <c r="Q55" s="69">
        <f t="shared" si="1"/>
        <v>0</v>
      </c>
      <c r="R55" s="69"/>
    </row>
    <row r="56" spans="2:18" s="27" customFormat="1" x14ac:dyDescent="0.25">
      <c r="B56" s="44" t="str">
        <f t="shared" si="2"/>
        <v/>
      </c>
      <c r="C56" s="25"/>
      <c r="D56" s="25"/>
      <c r="E56" s="25"/>
      <c r="F56" s="25"/>
      <c r="G56" s="25"/>
      <c r="H56" s="69">
        <f t="shared" si="0"/>
        <v>0</v>
      </c>
      <c r="I56" s="69"/>
      <c r="K56" s="44" t="str">
        <f t="shared" si="3"/>
        <v/>
      </c>
      <c r="L56" s="25"/>
      <c r="M56" s="25"/>
      <c r="N56" s="25"/>
      <c r="O56" s="25"/>
      <c r="P56" s="25"/>
      <c r="Q56" s="69">
        <f t="shared" si="1"/>
        <v>0</v>
      </c>
      <c r="R56" s="69"/>
    </row>
    <row r="57" spans="2:18" s="27" customFormat="1" x14ac:dyDescent="0.25">
      <c r="B57" s="44" t="str">
        <f t="shared" si="2"/>
        <v/>
      </c>
      <c r="C57" s="25"/>
      <c r="D57" s="25"/>
      <c r="E57" s="25"/>
      <c r="F57" s="25"/>
      <c r="G57" s="25"/>
      <c r="H57" s="69">
        <f t="shared" si="0"/>
        <v>0</v>
      </c>
      <c r="I57" s="69"/>
      <c r="K57" s="44" t="str">
        <f t="shared" si="3"/>
        <v/>
      </c>
      <c r="L57" s="25"/>
      <c r="M57" s="25"/>
      <c r="N57" s="25"/>
      <c r="O57" s="25"/>
      <c r="P57" s="25"/>
      <c r="Q57" s="69">
        <f t="shared" si="1"/>
        <v>0</v>
      </c>
      <c r="R57" s="69"/>
    </row>
    <row r="58" spans="2:18" s="27" customFormat="1" x14ac:dyDescent="0.25">
      <c r="B58" s="44" t="str">
        <f t="shared" si="2"/>
        <v/>
      </c>
      <c r="C58" s="25"/>
      <c r="D58" s="25"/>
      <c r="E58" s="25"/>
      <c r="F58" s="25"/>
      <c r="G58" s="25"/>
      <c r="H58" s="69">
        <f t="shared" si="0"/>
        <v>0</v>
      </c>
      <c r="I58" s="69"/>
      <c r="K58" s="44" t="str">
        <f t="shared" si="3"/>
        <v/>
      </c>
      <c r="L58" s="25"/>
      <c r="M58" s="25"/>
      <c r="N58" s="25"/>
      <c r="O58" s="25"/>
      <c r="P58" s="25"/>
      <c r="Q58" s="69">
        <f t="shared" si="1"/>
        <v>0</v>
      </c>
      <c r="R58" s="69"/>
    </row>
    <row r="59" spans="2:18" s="27" customFormat="1" x14ac:dyDescent="0.25">
      <c r="B59" s="44" t="str">
        <f t="shared" si="2"/>
        <v/>
      </c>
      <c r="C59" s="25"/>
      <c r="D59" s="25"/>
      <c r="E59" s="25"/>
      <c r="F59" s="25"/>
      <c r="G59" s="25"/>
      <c r="H59" s="69">
        <f t="shared" si="0"/>
        <v>0</v>
      </c>
      <c r="I59" s="69"/>
      <c r="K59" s="44" t="str">
        <f t="shared" si="3"/>
        <v/>
      </c>
      <c r="L59" s="25"/>
      <c r="M59" s="25"/>
      <c r="N59" s="25"/>
      <c r="O59" s="25"/>
      <c r="P59" s="25"/>
      <c r="Q59" s="69">
        <f t="shared" si="1"/>
        <v>0</v>
      </c>
      <c r="R59" s="69"/>
    </row>
    <row r="60" spans="2:18" s="27" customFormat="1" x14ac:dyDescent="0.25">
      <c r="B60" s="44" t="str">
        <f t="shared" si="2"/>
        <v/>
      </c>
      <c r="C60" s="25"/>
      <c r="D60" s="25"/>
      <c r="E60" s="25"/>
      <c r="F60" s="25"/>
      <c r="G60" s="25"/>
      <c r="H60" s="69">
        <f t="shared" si="0"/>
        <v>0</v>
      </c>
      <c r="I60" s="69"/>
      <c r="K60" s="44" t="str">
        <f t="shared" si="3"/>
        <v/>
      </c>
      <c r="L60" s="25"/>
      <c r="M60" s="25"/>
      <c r="N60" s="25"/>
      <c r="O60" s="25"/>
      <c r="P60" s="25"/>
      <c r="Q60" s="69">
        <f t="shared" si="1"/>
        <v>0</v>
      </c>
      <c r="R60" s="69"/>
    </row>
    <row r="61" spans="2:18" s="27" customFormat="1" x14ac:dyDescent="0.25">
      <c r="B61" s="44" t="str">
        <f t="shared" si="2"/>
        <v/>
      </c>
      <c r="C61" s="25"/>
      <c r="D61" s="25"/>
      <c r="E61" s="25"/>
      <c r="F61" s="25"/>
      <c r="G61" s="25"/>
      <c r="H61" s="69">
        <f t="shared" si="0"/>
        <v>0</v>
      </c>
      <c r="I61" s="69"/>
      <c r="K61" s="44" t="str">
        <f t="shared" si="3"/>
        <v/>
      </c>
      <c r="L61" s="25"/>
      <c r="M61" s="25"/>
      <c r="N61" s="25"/>
      <c r="O61" s="25"/>
      <c r="P61" s="25"/>
      <c r="Q61" s="69">
        <f t="shared" si="1"/>
        <v>0</v>
      </c>
      <c r="R61" s="69"/>
    </row>
    <row r="62" spans="2:18" s="27" customFormat="1" x14ac:dyDescent="0.25">
      <c r="B62" s="44" t="str">
        <f t="shared" si="2"/>
        <v/>
      </c>
      <c r="C62" s="25"/>
      <c r="D62" s="25"/>
      <c r="E62" s="25"/>
      <c r="F62" s="25"/>
      <c r="G62" s="25"/>
      <c r="H62" s="69">
        <f t="shared" si="0"/>
        <v>0</v>
      </c>
      <c r="I62" s="69"/>
      <c r="K62" s="44" t="str">
        <f t="shared" si="3"/>
        <v/>
      </c>
      <c r="L62" s="25"/>
      <c r="M62" s="25"/>
      <c r="N62" s="25"/>
      <c r="O62" s="25"/>
      <c r="P62" s="25"/>
      <c r="Q62" s="69">
        <f t="shared" si="1"/>
        <v>0</v>
      </c>
      <c r="R62" s="69"/>
    </row>
    <row r="63" spans="2:18" s="27" customFormat="1" x14ac:dyDescent="0.25">
      <c r="B63" s="44" t="str">
        <f t="shared" si="2"/>
        <v/>
      </c>
      <c r="C63" s="25"/>
      <c r="D63" s="25"/>
      <c r="E63" s="25"/>
      <c r="F63" s="25"/>
      <c r="G63" s="25"/>
      <c r="H63" s="69">
        <f t="shared" si="0"/>
        <v>0</v>
      </c>
      <c r="I63" s="69"/>
      <c r="K63" s="44" t="str">
        <f t="shared" si="3"/>
        <v/>
      </c>
      <c r="L63" s="25"/>
      <c r="M63" s="25"/>
      <c r="N63" s="25"/>
      <c r="O63" s="25"/>
      <c r="P63" s="25"/>
      <c r="Q63" s="69">
        <f t="shared" si="1"/>
        <v>0</v>
      </c>
      <c r="R63" s="69"/>
    </row>
    <row r="64" spans="2:18" s="27" customFormat="1" x14ac:dyDescent="0.25">
      <c r="B64" s="44" t="str">
        <f t="shared" si="2"/>
        <v/>
      </c>
      <c r="C64" s="25"/>
      <c r="D64" s="25"/>
      <c r="E64" s="25"/>
      <c r="F64" s="25"/>
      <c r="G64" s="25"/>
      <c r="H64" s="69">
        <f t="shared" si="0"/>
        <v>0</v>
      </c>
      <c r="I64" s="69"/>
      <c r="K64" s="44" t="str">
        <f t="shared" si="3"/>
        <v/>
      </c>
      <c r="L64" s="25"/>
      <c r="M64" s="25"/>
      <c r="N64" s="25"/>
      <c r="O64" s="25"/>
      <c r="P64" s="25"/>
      <c r="Q64" s="69">
        <f t="shared" si="1"/>
        <v>0</v>
      </c>
      <c r="R64" s="69"/>
    </row>
    <row r="65" spans="2:18" s="27" customFormat="1" x14ac:dyDescent="0.25">
      <c r="B65" s="44" t="str">
        <f t="shared" si="2"/>
        <v/>
      </c>
      <c r="C65" s="25"/>
      <c r="D65" s="25"/>
      <c r="E65" s="25"/>
      <c r="F65" s="25"/>
      <c r="G65" s="25"/>
      <c r="H65" s="69">
        <f t="shared" si="0"/>
        <v>0</v>
      </c>
      <c r="I65" s="69"/>
      <c r="K65" s="44" t="str">
        <f t="shared" si="3"/>
        <v/>
      </c>
      <c r="L65" s="25"/>
      <c r="M65" s="25"/>
      <c r="N65" s="25"/>
      <c r="O65" s="25"/>
      <c r="P65" s="25"/>
      <c r="Q65" s="69">
        <f t="shared" si="1"/>
        <v>0</v>
      </c>
      <c r="R65" s="69"/>
    </row>
    <row r="66" spans="2:18" s="27" customFormat="1" x14ac:dyDescent="0.25">
      <c r="B66" s="44" t="str">
        <f t="shared" si="2"/>
        <v/>
      </c>
      <c r="C66" s="25"/>
      <c r="D66" s="25"/>
      <c r="E66" s="25"/>
      <c r="F66" s="25"/>
      <c r="G66" s="25"/>
      <c r="H66" s="69">
        <f t="shared" si="0"/>
        <v>0</v>
      </c>
      <c r="I66" s="69"/>
      <c r="K66" s="44" t="str">
        <f t="shared" si="3"/>
        <v/>
      </c>
      <c r="L66" s="25"/>
      <c r="M66" s="25"/>
      <c r="N66" s="25"/>
      <c r="O66" s="25"/>
      <c r="P66" s="25"/>
      <c r="Q66" s="69">
        <f t="shared" si="1"/>
        <v>0</v>
      </c>
      <c r="R66" s="69"/>
    </row>
    <row r="67" spans="2:18" s="27" customFormat="1" x14ac:dyDescent="0.25">
      <c r="B67" s="44" t="str">
        <f t="shared" si="2"/>
        <v/>
      </c>
      <c r="C67" s="25"/>
      <c r="D67" s="25"/>
      <c r="E67" s="25"/>
      <c r="F67" s="25"/>
      <c r="G67" s="25"/>
      <c r="H67" s="69">
        <f t="shared" si="0"/>
        <v>0</v>
      </c>
      <c r="I67" s="69"/>
      <c r="K67" s="44" t="str">
        <f t="shared" si="3"/>
        <v/>
      </c>
      <c r="L67" s="25"/>
      <c r="M67" s="25"/>
      <c r="N67" s="25"/>
      <c r="O67" s="25"/>
      <c r="P67" s="25"/>
      <c r="Q67" s="69">
        <f t="shared" si="1"/>
        <v>0</v>
      </c>
      <c r="R67" s="69"/>
    </row>
    <row r="68" spans="2:18" s="27" customFormat="1" x14ac:dyDescent="0.25">
      <c r="B68" s="44" t="str">
        <f t="shared" si="2"/>
        <v/>
      </c>
      <c r="C68" s="25"/>
      <c r="D68" s="25"/>
      <c r="E68" s="25"/>
      <c r="F68" s="25"/>
      <c r="G68" s="25"/>
      <c r="H68" s="69">
        <f t="shared" si="0"/>
        <v>0</v>
      </c>
      <c r="I68" s="69"/>
      <c r="K68" s="44" t="str">
        <f t="shared" si="3"/>
        <v/>
      </c>
      <c r="L68" s="25"/>
      <c r="M68" s="25"/>
      <c r="N68" s="25"/>
      <c r="O68" s="25"/>
      <c r="P68" s="25"/>
      <c r="Q68" s="69">
        <f t="shared" si="1"/>
        <v>0</v>
      </c>
      <c r="R68" s="69"/>
    </row>
    <row r="69" spans="2:18" s="27" customFormat="1" x14ac:dyDescent="0.25">
      <c r="B69" s="44" t="str">
        <f t="shared" si="2"/>
        <v/>
      </c>
      <c r="C69" s="25"/>
      <c r="D69" s="25"/>
      <c r="E69" s="25"/>
      <c r="F69" s="25"/>
      <c r="G69" s="25"/>
      <c r="H69" s="69">
        <f t="shared" si="0"/>
        <v>0</v>
      </c>
      <c r="I69" s="69"/>
      <c r="K69" s="44" t="str">
        <f t="shared" si="3"/>
        <v/>
      </c>
      <c r="L69" s="25"/>
      <c r="M69" s="25"/>
      <c r="N69" s="25"/>
      <c r="O69" s="25"/>
      <c r="P69" s="25"/>
      <c r="Q69" s="69">
        <f t="shared" si="1"/>
        <v>0</v>
      </c>
      <c r="R69" s="69"/>
    </row>
    <row r="70" spans="2:18" s="27" customFormat="1" x14ac:dyDescent="0.25">
      <c r="B70" s="44" t="str">
        <f t="shared" si="2"/>
        <v/>
      </c>
      <c r="C70" s="25"/>
      <c r="D70" s="25"/>
      <c r="E70" s="25"/>
      <c r="F70" s="25"/>
      <c r="G70" s="25"/>
      <c r="H70" s="69">
        <f t="shared" si="0"/>
        <v>0</v>
      </c>
      <c r="I70" s="69"/>
      <c r="K70" s="44" t="str">
        <f t="shared" si="3"/>
        <v/>
      </c>
      <c r="L70" s="25"/>
      <c r="M70" s="25"/>
      <c r="N70" s="25"/>
      <c r="O70" s="25"/>
      <c r="P70" s="25"/>
      <c r="Q70" s="69">
        <f t="shared" si="1"/>
        <v>0</v>
      </c>
      <c r="R70" s="69"/>
    </row>
    <row r="71" spans="2:18" s="27" customFormat="1" x14ac:dyDescent="0.25">
      <c r="B71" s="44" t="str">
        <f t="shared" si="2"/>
        <v/>
      </c>
      <c r="C71" s="25"/>
      <c r="D71" s="25"/>
      <c r="E71" s="25"/>
      <c r="F71" s="25"/>
      <c r="G71" s="25"/>
      <c r="H71" s="69">
        <f t="shared" si="0"/>
        <v>0</v>
      </c>
      <c r="I71" s="69"/>
      <c r="K71" s="44" t="str">
        <f t="shared" si="3"/>
        <v/>
      </c>
      <c r="L71" s="25"/>
      <c r="M71" s="25"/>
      <c r="N71" s="25"/>
      <c r="O71" s="25"/>
      <c r="P71" s="25"/>
      <c r="Q71" s="69">
        <f t="shared" si="1"/>
        <v>0</v>
      </c>
      <c r="R71" s="69"/>
    </row>
    <row r="72" spans="2:18" s="27" customFormat="1" x14ac:dyDescent="0.25">
      <c r="B72" s="44" t="str">
        <f t="shared" si="2"/>
        <v/>
      </c>
      <c r="C72" s="25"/>
      <c r="D72" s="25"/>
      <c r="E72" s="25"/>
      <c r="F72" s="25"/>
      <c r="G72" s="25"/>
      <c r="H72" s="69">
        <f t="shared" si="0"/>
        <v>0</v>
      </c>
      <c r="I72" s="69"/>
      <c r="K72" s="44" t="str">
        <f t="shared" si="3"/>
        <v/>
      </c>
      <c r="L72" s="25"/>
      <c r="M72" s="25"/>
      <c r="N72" s="25"/>
      <c r="O72" s="25"/>
      <c r="P72" s="25"/>
      <c r="Q72" s="69">
        <f t="shared" si="1"/>
        <v>0</v>
      </c>
      <c r="R72" s="69"/>
    </row>
    <row r="73" spans="2:18" s="27" customFormat="1" x14ac:dyDescent="0.25">
      <c r="B73" s="44" t="str">
        <f t="shared" si="2"/>
        <v/>
      </c>
      <c r="C73" s="25"/>
      <c r="D73" s="25"/>
      <c r="E73" s="25"/>
      <c r="F73" s="25"/>
      <c r="G73" s="25"/>
      <c r="H73" s="69">
        <f t="shared" si="0"/>
        <v>0</v>
      </c>
      <c r="I73" s="69"/>
      <c r="K73" s="44" t="str">
        <f t="shared" si="3"/>
        <v/>
      </c>
      <c r="L73" s="25"/>
      <c r="M73" s="25"/>
      <c r="N73" s="25"/>
      <c r="O73" s="25"/>
      <c r="P73" s="25"/>
      <c r="Q73" s="69">
        <f t="shared" si="1"/>
        <v>0</v>
      </c>
      <c r="R73" s="69"/>
    </row>
    <row r="74" spans="2:18" s="27" customFormat="1" x14ac:dyDescent="0.25">
      <c r="B74" s="44" t="str">
        <f t="shared" si="2"/>
        <v/>
      </c>
      <c r="C74" s="25"/>
      <c r="D74" s="25"/>
      <c r="E74" s="25"/>
      <c r="F74" s="25"/>
      <c r="G74" s="25"/>
      <c r="H74" s="69">
        <f t="shared" si="0"/>
        <v>0</v>
      </c>
      <c r="I74" s="69"/>
      <c r="K74" s="44" t="str">
        <f t="shared" si="3"/>
        <v/>
      </c>
      <c r="L74" s="25"/>
      <c r="M74" s="25"/>
      <c r="N74" s="25"/>
      <c r="O74" s="25"/>
      <c r="P74" s="25"/>
      <c r="Q74" s="69">
        <f t="shared" si="1"/>
        <v>0</v>
      </c>
      <c r="R74" s="69"/>
    </row>
    <row r="75" spans="2:18" s="27" customFormat="1" x14ac:dyDescent="0.25">
      <c r="B75" s="44" t="str">
        <f t="shared" si="2"/>
        <v/>
      </c>
      <c r="C75" s="25"/>
      <c r="D75" s="25"/>
      <c r="E75" s="25"/>
      <c r="F75" s="25"/>
      <c r="G75" s="25"/>
      <c r="H75" s="69">
        <f t="shared" si="0"/>
        <v>0</v>
      </c>
      <c r="I75" s="69"/>
      <c r="K75" s="44" t="str">
        <f t="shared" si="3"/>
        <v/>
      </c>
      <c r="L75" s="25"/>
      <c r="M75" s="25"/>
      <c r="N75" s="25"/>
      <c r="O75" s="25"/>
      <c r="P75" s="25"/>
      <c r="Q75" s="69">
        <f t="shared" si="1"/>
        <v>0</v>
      </c>
      <c r="R75" s="69"/>
    </row>
    <row r="76" spans="2:18" s="27" customFormat="1" x14ac:dyDescent="0.25">
      <c r="B76" s="44" t="str">
        <f t="shared" si="2"/>
        <v/>
      </c>
      <c r="C76" s="25"/>
      <c r="D76" s="25"/>
      <c r="E76" s="25"/>
      <c r="F76" s="25"/>
      <c r="G76" s="25"/>
      <c r="H76" s="69">
        <f t="shared" si="0"/>
        <v>0</v>
      </c>
      <c r="I76" s="69"/>
      <c r="K76" s="44" t="str">
        <f t="shared" si="3"/>
        <v/>
      </c>
      <c r="L76" s="25"/>
      <c r="M76" s="25"/>
      <c r="N76" s="25"/>
      <c r="O76" s="25"/>
      <c r="P76" s="25"/>
      <c r="Q76" s="69">
        <f t="shared" si="1"/>
        <v>0</v>
      </c>
      <c r="R76" s="69"/>
    </row>
    <row r="77" spans="2:18" s="27" customFormat="1" x14ac:dyDescent="0.25">
      <c r="B77" s="44" t="str">
        <f t="shared" si="2"/>
        <v/>
      </c>
      <c r="C77" s="25"/>
      <c r="D77" s="25"/>
      <c r="E77" s="25"/>
      <c r="F77" s="25"/>
      <c r="G77" s="25"/>
      <c r="H77" s="69">
        <f t="shared" si="0"/>
        <v>0</v>
      </c>
      <c r="I77" s="69"/>
      <c r="K77" s="44" t="str">
        <f t="shared" si="3"/>
        <v/>
      </c>
      <c r="L77" s="25"/>
      <c r="M77" s="25"/>
      <c r="N77" s="25"/>
      <c r="O77" s="25"/>
      <c r="P77" s="25"/>
      <c r="Q77" s="69">
        <f t="shared" si="1"/>
        <v>0</v>
      </c>
      <c r="R77" s="69"/>
    </row>
    <row r="78" spans="2:18" s="27" customFormat="1" x14ac:dyDescent="0.25">
      <c r="B78" s="44" t="str">
        <f t="shared" si="2"/>
        <v/>
      </c>
      <c r="C78" s="25"/>
      <c r="D78" s="25"/>
      <c r="E78" s="25"/>
      <c r="F78" s="25"/>
      <c r="G78" s="25"/>
      <c r="H78" s="69">
        <f t="shared" si="0"/>
        <v>0</v>
      </c>
      <c r="I78" s="69"/>
      <c r="K78" s="44" t="str">
        <f t="shared" si="3"/>
        <v/>
      </c>
      <c r="L78" s="25"/>
      <c r="M78" s="25"/>
      <c r="N78" s="25"/>
      <c r="O78" s="25"/>
      <c r="P78" s="25"/>
      <c r="Q78" s="69">
        <f t="shared" si="1"/>
        <v>0</v>
      </c>
      <c r="R78" s="69"/>
    </row>
    <row r="79" spans="2:18" s="27" customFormat="1" x14ac:dyDescent="0.25">
      <c r="B79" s="44" t="str">
        <f t="shared" si="2"/>
        <v/>
      </c>
      <c r="C79" s="25"/>
      <c r="D79" s="25"/>
      <c r="E79" s="25"/>
      <c r="F79" s="25"/>
      <c r="G79" s="25"/>
      <c r="H79" s="69">
        <f t="shared" si="0"/>
        <v>0</v>
      </c>
      <c r="I79" s="69"/>
      <c r="K79" s="44" t="str">
        <f t="shared" si="3"/>
        <v/>
      </c>
      <c r="L79" s="25"/>
      <c r="M79" s="25"/>
      <c r="N79" s="25"/>
      <c r="O79" s="25"/>
      <c r="P79" s="25"/>
      <c r="Q79" s="69">
        <f t="shared" si="1"/>
        <v>0</v>
      </c>
      <c r="R79" s="69"/>
    </row>
    <row r="80" spans="2:18" s="27" customFormat="1" x14ac:dyDescent="0.25">
      <c r="B80" s="44" t="str">
        <f t="shared" si="2"/>
        <v/>
      </c>
      <c r="C80" s="25"/>
      <c r="D80" s="25"/>
      <c r="E80" s="25"/>
      <c r="F80" s="25"/>
      <c r="G80" s="25"/>
      <c r="H80" s="69">
        <f t="shared" si="0"/>
        <v>0</v>
      </c>
      <c r="I80" s="69"/>
      <c r="K80" s="44" t="str">
        <f t="shared" si="3"/>
        <v/>
      </c>
      <c r="L80" s="25"/>
      <c r="M80" s="25"/>
      <c r="N80" s="25"/>
      <c r="O80" s="25"/>
      <c r="P80" s="25"/>
      <c r="Q80" s="69">
        <f t="shared" si="1"/>
        <v>0</v>
      </c>
      <c r="R80" s="69"/>
    </row>
    <row r="81" spans="2:18" s="27" customFormat="1" x14ac:dyDescent="0.25">
      <c r="B81" s="44" t="str">
        <f t="shared" si="2"/>
        <v/>
      </c>
      <c r="C81" s="25"/>
      <c r="D81" s="25"/>
      <c r="E81" s="25"/>
      <c r="F81" s="25"/>
      <c r="G81" s="25"/>
      <c r="H81" s="69">
        <f t="shared" si="0"/>
        <v>0</v>
      </c>
      <c r="I81" s="69"/>
      <c r="K81" s="44" t="str">
        <f t="shared" si="3"/>
        <v/>
      </c>
      <c r="L81" s="25"/>
      <c r="M81" s="25"/>
      <c r="N81" s="25"/>
      <c r="O81" s="25"/>
      <c r="P81" s="25"/>
      <c r="Q81" s="69">
        <f t="shared" si="1"/>
        <v>0</v>
      </c>
      <c r="R81" s="69"/>
    </row>
    <row r="82" spans="2:18" s="27" customFormat="1" x14ac:dyDescent="0.25">
      <c r="B82" s="44" t="str">
        <f t="shared" si="2"/>
        <v/>
      </c>
      <c r="C82" s="25"/>
      <c r="D82" s="25"/>
      <c r="E82" s="25"/>
      <c r="F82" s="25"/>
      <c r="G82" s="25"/>
      <c r="H82" s="69">
        <f t="shared" si="0"/>
        <v>0</v>
      </c>
      <c r="I82" s="69"/>
      <c r="K82" s="44" t="str">
        <f t="shared" si="3"/>
        <v/>
      </c>
      <c r="L82" s="25"/>
      <c r="M82" s="25"/>
      <c r="N82" s="25"/>
      <c r="O82" s="25"/>
      <c r="P82" s="25"/>
      <c r="Q82" s="69">
        <f t="shared" si="1"/>
        <v>0</v>
      </c>
      <c r="R82" s="69"/>
    </row>
    <row r="83" spans="2:18" s="27" customFormat="1" x14ac:dyDescent="0.25">
      <c r="B83" s="44" t="str">
        <f t="shared" si="2"/>
        <v/>
      </c>
      <c r="C83" s="25"/>
      <c r="D83" s="25"/>
      <c r="E83" s="25"/>
      <c r="F83" s="25"/>
      <c r="G83" s="25"/>
      <c r="H83" s="69">
        <f t="shared" si="0"/>
        <v>0</v>
      </c>
      <c r="I83" s="69"/>
      <c r="K83" s="44" t="str">
        <f t="shared" si="3"/>
        <v/>
      </c>
      <c r="L83" s="25"/>
      <c r="M83" s="25"/>
      <c r="N83" s="25"/>
      <c r="O83" s="25"/>
      <c r="P83" s="25"/>
      <c r="Q83" s="69">
        <f t="shared" si="1"/>
        <v>0</v>
      </c>
      <c r="R83" s="69"/>
    </row>
    <row r="84" spans="2:18" s="27" customFormat="1" x14ac:dyDescent="0.25">
      <c r="B84" s="44" t="str">
        <f t="shared" si="2"/>
        <v/>
      </c>
      <c r="C84" s="25"/>
      <c r="D84" s="25"/>
      <c r="E84" s="25"/>
      <c r="F84" s="25"/>
      <c r="G84" s="25"/>
      <c r="H84" s="69">
        <f t="shared" si="0"/>
        <v>0</v>
      </c>
      <c r="I84" s="69"/>
      <c r="K84" s="44" t="str">
        <f t="shared" si="3"/>
        <v/>
      </c>
      <c r="L84" s="25"/>
      <c r="M84" s="25"/>
      <c r="N84" s="25"/>
      <c r="O84" s="25"/>
      <c r="P84" s="25"/>
      <c r="Q84" s="69">
        <f t="shared" si="1"/>
        <v>0</v>
      </c>
      <c r="R84" s="69"/>
    </row>
    <row r="85" spans="2:18" s="27" customFormat="1" x14ac:dyDescent="0.25">
      <c r="B85" s="44" t="str">
        <f t="shared" si="2"/>
        <v/>
      </c>
      <c r="C85" s="25"/>
      <c r="D85" s="25"/>
      <c r="E85" s="25"/>
      <c r="F85" s="25"/>
      <c r="G85" s="25"/>
      <c r="H85" s="69">
        <f t="shared" si="0"/>
        <v>0</v>
      </c>
      <c r="I85" s="69"/>
      <c r="K85" s="44" t="str">
        <f t="shared" si="3"/>
        <v/>
      </c>
      <c r="L85" s="25"/>
      <c r="M85" s="25"/>
      <c r="N85" s="25"/>
      <c r="O85" s="25"/>
      <c r="P85" s="25"/>
      <c r="Q85" s="69">
        <f t="shared" si="1"/>
        <v>0</v>
      </c>
      <c r="R85" s="69"/>
    </row>
    <row r="86" spans="2:18" s="27" customFormat="1" x14ac:dyDescent="0.25">
      <c r="B86" s="44" t="str">
        <f t="shared" si="2"/>
        <v/>
      </c>
      <c r="C86" s="25"/>
      <c r="D86" s="25"/>
      <c r="E86" s="25"/>
      <c r="F86" s="25"/>
      <c r="G86" s="25"/>
      <c r="H86" s="69">
        <f t="shared" si="0"/>
        <v>0</v>
      </c>
      <c r="I86" s="69"/>
      <c r="K86" s="44" t="str">
        <f t="shared" si="3"/>
        <v/>
      </c>
      <c r="L86" s="25"/>
      <c r="M86" s="25"/>
      <c r="N86" s="25"/>
      <c r="O86" s="25"/>
      <c r="P86" s="25"/>
      <c r="Q86" s="69">
        <f t="shared" si="1"/>
        <v>0</v>
      </c>
      <c r="R86" s="69"/>
    </row>
    <row r="87" spans="2:18" s="27" customFormat="1" x14ac:dyDescent="0.25">
      <c r="B87" s="44" t="str">
        <f t="shared" si="2"/>
        <v/>
      </c>
      <c r="C87" s="25"/>
      <c r="D87" s="25"/>
      <c r="E87" s="25"/>
      <c r="F87" s="25"/>
      <c r="G87" s="25"/>
      <c r="H87" s="69">
        <f t="shared" si="0"/>
        <v>0</v>
      </c>
      <c r="I87" s="69"/>
      <c r="K87" s="44" t="str">
        <f t="shared" si="3"/>
        <v/>
      </c>
      <c r="L87" s="25"/>
      <c r="M87" s="25"/>
      <c r="N87" s="25"/>
      <c r="O87" s="25"/>
      <c r="P87" s="25"/>
      <c r="Q87" s="69">
        <f t="shared" si="1"/>
        <v>0</v>
      </c>
      <c r="R87" s="69"/>
    </row>
    <row r="88" spans="2:18" s="27" customFormat="1" x14ac:dyDescent="0.25">
      <c r="B88" s="44" t="str">
        <f t="shared" si="2"/>
        <v/>
      </c>
      <c r="C88" s="25"/>
      <c r="D88" s="25"/>
      <c r="E88" s="25"/>
      <c r="F88" s="25"/>
      <c r="G88" s="25"/>
      <c r="H88" s="69">
        <f t="shared" si="0"/>
        <v>0</v>
      </c>
      <c r="I88" s="69"/>
      <c r="K88" s="44" t="str">
        <f t="shared" si="3"/>
        <v/>
      </c>
      <c r="L88" s="25"/>
      <c r="M88" s="25"/>
      <c r="N88" s="25"/>
      <c r="O88" s="25"/>
      <c r="P88" s="25"/>
      <c r="Q88" s="69">
        <f t="shared" si="1"/>
        <v>0</v>
      </c>
      <c r="R88" s="69"/>
    </row>
    <row r="89" spans="2:18" s="27" customFormat="1" x14ac:dyDescent="0.25">
      <c r="B89" s="44" t="str">
        <f t="shared" si="2"/>
        <v/>
      </c>
      <c r="C89" s="25"/>
      <c r="D89" s="25"/>
      <c r="E89" s="25"/>
      <c r="F89" s="25"/>
      <c r="G89" s="25"/>
      <c r="H89" s="69">
        <f t="shared" si="0"/>
        <v>0</v>
      </c>
      <c r="I89" s="69"/>
      <c r="K89" s="44" t="str">
        <f t="shared" si="3"/>
        <v/>
      </c>
      <c r="L89" s="25"/>
      <c r="M89" s="25"/>
      <c r="N89" s="25"/>
      <c r="O89" s="25"/>
      <c r="P89" s="25"/>
      <c r="Q89" s="69">
        <f t="shared" si="1"/>
        <v>0</v>
      </c>
      <c r="R89" s="69"/>
    </row>
    <row r="90" spans="2:18" s="27" customFormat="1" x14ac:dyDescent="0.25">
      <c r="B90" s="44" t="str">
        <f t="shared" si="2"/>
        <v/>
      </c>
      <c r="C90" s="25"/>
      <c r="D90" s="25"/>
      <c r="E90" s="25"/>
      <c r="F90" s="25"/>
      <c r="G90" s="25"/>
      <c r="H90" s="69">
        <f t="shared" si="0"/>
        <v>0</v>
      </c>
      <c r="I90" s="69"/>
      <c r="K90" s="44" t="str">
        <f t="shared" si="3"/>
        <v/>
      </c>
      <c r="L90" s="25"/>
      <c r="M90" s="25"/>
      <c r="N90" s="25"/>
      <c r="O90" s="25"/>
      <c r="P90" s="25"/>
      <c r="Q90" s="69">
        <f t="shared" si="1"/>
        <v>0</v>
      </c>
      <c r="R90" s="69"/>
    </row>
    <row r="91" spans="2:18" s="27" customFormat="1" x14ac:dyDescent="0.25">
      <c r="B91" s="44" t="str">
        <f t="shared" si="2"/>
        <v/>
      </c>
      <c r="C91" s="25"/>
      <c r="D91" s="25"/>
      <c r="E91" s="25"/>
      <c r="F91" s="25"/>
      <c r="G91" s="25"/>
      <c r="H91" s="69">
        <f t="shared" si="0"/>
        <v>0</v>
      </c>
      <c r="I91" s="69"/>
      <c r="K91" s="44" t="str">
        <f t="shared" si="3"/>
        <v/>
      </c>
      <c r="L91" s="25"/>
      <c r="M91" s="25"/>
      <c r="N91" s="25"/>
      <c r="O91" s="25"/>
      <c r="P91" s="25"/>
      <c r="Q91" s="69">
        <f t="shared" si="1"/>
        <v>0</v>
      </c>
      <c r="R91" s="69"/>
    </row>
    <row r="92" spans="2:18" s="27" customFormat="1" x14ac:dyDescent="0.25">
      <c r="B92" s="44" t="str">
        <f t="shared" si="2"/>
        <v/>
      </c>
      <c r="C92" s="25"/>
      <c r="D92" s="25"/>
      <c r="E92" s="25"/>
      <c r="F92" s="25"/>
      <c r="G92" s="25"/>
      <c r="H92" s="69">
        <f t="shared" si="0"/>
        <v>0</v>
      </c>
      <c r="I92" s="69"/>
      <c r="K92" s="44" t="str">
        <f t="shared" si="3"/>
        <v/>
      </c>
      <c r="L92" s="25"/>
      <c r="M92" s="25"/>
      <c r="N92" s="25"/>
      <c r="O92" s="25"/>
      <c r="P92" s="25"/>
      <c r="Q92" s="69">
        <f t="shared" si="1"/>
        <v>0</v>
      </c>
      <c r="R92" s="69"/>
    </row>
    <row r="93" spans="2:18" s="27" customFormat="1" x14ac:dyDescent="0.25">
      <c r="B93" s="44" t="str">
        <f t="shared" si="2"/>
        <v/>
      </c>
      <c r="C93" s="25"/>
      <c r="D93" s="25"/>
      <c r="E93" s="25"/>
      <c r="F93" s="25"/>
      <c r="G93" s="25"/>
      <c r="H93" s="69">
        <f t="shared" si="0"/>
        <v>0</v>
      </c>
      <c r="I93" s="69"/>
      <c r="K93" s="44" t="str">
        <f t="shared" si="3"/>
        <v/>
      </c>
      <c r="L93" s="25"/>
      <c r="M93" s="25"/>
      <c r="N93" s="25"/>
      <c r="O93" s="25"/>
      <c r="P93" s="25"/>
      <c r="Q93" s="69">
        <f t="shared" si="1"/>
        <v>0</v>
      </c>
      <c r="R93" s="69"/>
    </row>
    <row r="94" spans="2:18" s="27" customFormat="1" x14ac:dyDescent="0.25">
      <c r="B94" s="44" t="str">
        <f t="shared" si="2"/>
        <v/>
      </c>
      <c r="C94" s="25"/>
      <c r="D94" s="25"/>
      <c r="E94" s="25"/>
      <c r="F94" s="25"/>
      <c r="G94" s="25"/>
      <c r="H94" s="69">
        <f t="shared" ref="H94" si="4">SUM(C94:G94)</f>
        <v>0</v>
      </c>
      <c r="I94" s="69"/>
      <c r="K94" s="44" t="str">
        <f t="shared" si="3"/>
        <v/>
      </c>
      <c r="L94" s="25"/>
      <c r="M94" s="25"/>
      <c r="N94" s="25"/>
      <c r="O94" s="25"/>
      <c r="P94" s="25"/>
      <c r="Q94" s="69">
        <f t="shared" ref="Q94:Q146" si="5">SUM(L94:P94)</f>
        <v>0</v>
      </c>
      <c r="R94" s="69"/>
    </row>
    <row r="95" spans="2:18" s="27" customFormat="1" x14ac:dyDescent="0.25">
      <c r="B95" s="44" t="str">
        <f t="shared" si="2"/>
        <v/>
      </c>
      <c r="C95" s="25"/>
      <c r="D95" s="25"/>
      <c r="E95" s="25"/>
      <c r="F95" s="25"/>
      <c r="G95" s="25"/>
      <c r="H95" s="69">
        <f t="shared" ref="H95:H146" si="6">SUM(C95:G95)</f>
        <v>0</v>
      </c>
      <c r="I95" s="69"/>
      <c r="K95" s="44" t="str">
        <f t="shared" si="3"/>
        <v/>
      </c>
      <c r="L95" s="25"/>
      <c r="M95" s="25"/>
      <c r="N95" s="25"/>
      <c r="O95" s="25"/>
      <c r="P95" s="25"/>
      <c r="Q95" s="69">
        <f t="shared" si="5"/>
        <v>0</v>
      </c>
      <c r="R95" s="69"/>
    </row>
    <row r="96" spans="2:18" s="27" customFormat="1" x14ac:dyDescent="0.25">
      <c r="B96" s="44" t="str">
        <f t="shared" si="2"/>
        <v/>
      </c>
      <c r="C96" s="25"/>
      <c r="D96" s="25"/>
      <c r="E96" s="25"/>
      <c r="F96" s="25"/>
      <c r="G96" s="25"/>
      <c r="H96" s="69">
        <f t="shared" si="6"/>
        <v>0</v>
      </c>
      <c r="I96" s="69"/>
      <c r="K96" s="44" t="str">
        <f t="shared" si="3"/>
        <v/>
      </c>
      <c r="L96" s="25"/>
      <c r="M96" s="25"/>
      <c r="N96" s="25"/>
      <c r="O96" s="25"/>
      <c r="P96" s="25"/>
      <c r="Q96" s="69">
        <f t="shared" si="5"/>
        <v>0</v>
      </c>
      <c r="R96" s="69"/>
    </row>
    <row r="97" spans="2:18" s="27" customFormat="1" x14ac:dyDescent="0.25">
      <c r="B97" s="44" t="str">
        <f t="shared" si="2"/>
        <v/>
      </c>
      <c r="C97" s="25"/>
      <c r="D97" s="25"/>
      <c r="E97" s="25"/>
      <c r="F97" s="25"/>
      <c r="G97" s="25"/>
      <c r="H97" s="69">
        <f t="shared" si="6"/>
        <v>0</v>
      </c>
      <c r="I97" s="69"/>
      <c r="K97" s="44" t="str">
        <f t="shared" si="3"/>
        <v/>
      </c>
      <c r="L97" s="25"/>
      <c r="M97" s="25"/>
      <c r="N97" s="25"/>
      <c r="O97" s="25"/>
      <c r="P97" s="25"/>
      <c r="Q97" s="69">
        <f t="shared" si="5"/>
        <v>0</v>
      </c>
      <c r="R97" s="69"/>
    </row>
    <row r="98" spans="2:18" s="27" customFormat="1" x14ac:dyDescent="0.25">
      <c r="B98" s="44" t="str">
        <f t="shared" si="2"/>
        <v/>
      </c>
      <c r="C98" s="25"/>
      <c r="D98" s="25"/>
      <c r="E98" s="25"/>
      <c r="F98" s="25"/>
      <c r="G98" s="25"/>
      <c r="H98" s="69">
        <f t="shared" si="6"/>
        <v>0</v>
      </c>
      <c r="I98" s="69"/>
      <c r="K98" s="44" t="str">
        <f t="shared" si="3"/>
        <v/>
      </c>
      <c r="L98" s="25"/>
      <c r="M98" s="25"/>
      <c r="N98" s="25"/>
      <c r="O98" s="25"/>
      <c r="P98" s="25"/>
      <c r="Q98" s="69">
        <f t="shared" si="5"/>
        <v>0</v>
      </c>
      <c r="R98" s="69"/>
    </row>
    <row r="99" spans="2:18" s="27" customFormat="1" x14ac:dyDescent="0.25">
      <c r="B99" s="44" t="str">
        <f t="shared" si="2"/>
        <v/>
      </c>
      <c r="C99" s="25"/>
      <c r="D99" s="25"/>
      <c r="E99" s="25"/>
      <c r="F99" s="25"/>
      <c r="G99" s="25"/>
      <c r="H99" s="69">
        <f t="shared" si="6"/>
        <v>0</v>
      </c>
      <c r="I99" s="69"/>
      <c r="K99" s="44" t="str">
        <f t="shared" si="3"/>
        <v/>
      </c>
      <c r="L99" s="25"/>
      <c r="M99" s="25"/>
      <c r="N99" s="25"/>
      <c r="O99" s="25"/>
      <c r="P99" s="25"/>
      <c r="Q99" s="69">
        <f t="shared" si="5"/>
        <v>0</v>
      </c>
      <c r="R99" s="69"/>
    </row>
    <row r="100" spans="2:18" s="27" customFormat="1" x14ac:dyDescent="0.25">
      <c r="B100" s="44" t="str">
        <f t="shared" si="2"/>
        <v/>
      </c>
      <c r="C100" s="25"/>
      <c r="D100" s="25"/>
      <c r="E100" s="25"/>
      <c r="F100" s="25"/>
      <c r="G100" s="25"/>
      <c r="H100" s="69">
        <f t="shared" si="6"/>
        <v>0</v>
      </c>
      <c r="I100" s="69"/>
      <c r="K100" s="44" t="str">
        <f t="shared" si="3"/>
        <v/>
      </c>
      <c r="L100" s="25"/>
      <c r="M100" s="25"/>
      <c r="N100" s="25"/>
      <c r="O100" s="25"/>
      <c r="P100" s="25"/>
      <c r="Q100" s="69">
        <f t="shared" si="5"/>
        <v>0</v>
      </c>
      <c r="R100" s="69"/>
    </row>
    <row r="101" spans="2:18" s="27" customFormat="1" x14ac:dyDescent="0.25">
      <c r="B101" s="44" t="str">
        <f t="shared" si="2"/>
        <v/>
      </c>
      <c r="C101" s="25"/>
      <c r="D101" s="25"/>
      <c r="E101" s="25"/>
      <c r="F101" s="25"/>
      <c r="G101" s="25"/>
      <c r="H101" s="69">
        <f t="shared" si="6"/>
        <v>0</v>
      </c>
      <c r="I101" s="69"/>
      <c r="K101" s="44" t="str">
        <f t="shared" si="3"/>
        <v/>
      </c>
      <c r="L101" s="25"/>
      <c r="M101" s="25"/>
      <c r="N101" s="25"/>
      <c r="O101" s="25"/>
      <c r="P101" s="25"/>
      <c r="Q101" s="69">
        <f t="shared" si="5"/>
        <v>0</v>
      </c>
      <c r="R101" s="69"/>
    </row>
    <row r="102" spans="2:18" s="27" customFormat="1" x14ac:dyDescent="0.25">
      <c r="B102" s="44" t="str">
        <f t="shared" si="2"/>
        <v/>
      </c>
      <c r="C102" s="25"/>
      <c r="D102" s="25"/>
      <c r="E102" s="25"/>
      <c r="F102" s="25"/>
      <c r="G102" s="25"/>
      <c r="H102" s="69">
        <f t="shared" si="6"/>
        <v>0</v>
      </c>
      <c r="I102" s="69"/>
      <c r="K102" s="44" t="str">
        <f t="shared" si="3"/>
        <v/>
      </c>
      <c r="L102" s="25"/>
      <c r="M102" s="25"/>
      <c r="N102" s="25"/>
      <c r="O102" s="25"/>
      <c r="P102" s="25"/>
      <c r="Q102" s="69">
        <f t="shared" si="5"/>
        <v>0</v>
      </c>
      <c r="R102" s="69"/>
    </row>
    <row r="103" spans="2:18" s="27" customFormat="1" x14ac:dyDescent="0.25">
      <c r="B103" s="44" t="str">
        <f t="shared" si="2"/>
        <v/>
      </c>
      <c r="C103" s="25"/>
      <c r="D103" s="25"/>
      <c r="E103" s="25"/>
      <c r="F103" s="25"/>
      <c r="G103" s="25"/>
      <c r="H103" s="69">
        <f t="shared" si="6"/>
        <v>0</v>
      </c>
      <c r="I103" s="69"/>
      <c r="K103" s="44" t="str">
        <f t="shared" si="3"/>
        <v/>
      </c>
      <c r="L103" s="25"/>
      <c r="M103" s="25"/>
      <c r="N103" s="25"/>
      <c r="O103" s="25"/>
      <c r="P103" s="25"/>
      <c r="Q103" s="69">
        <f t="shared" si="5"/>
        <v>0</v>
      </c>
      <c r="R103" s="69"/>
    </row>
    <row r="104" spans="2:18" s="27" customFormat="1" x14ac:dyDescent="0.25">
      <c r="B104" s="44" t="str">
        <f t="shared" si="2"/>
        <v/>
      </c>
      <c r="C104" s="25"/>
      <c r="D104" s="25"/>
      <c r="E104" s="25"/>
      <c r="F104" s="25"/>
      <c r="G104" s="25"/>
      <c r="H104" s="69">
        <f t="shared" si="6"/>
        <v>0</v>
      </c>
      <c r="I104" s="69"/>
      <c r="K104" s="44" t="str">
        <f t="shared" si="3"/>
        <v/>
      </c>
      <c r="L104" s="25"/>
      <c r="M104" s="25"/>
      <c r="N104" s="25"/>
      <c r="O104" s="25"/>
      <c r="P104" s="25"/>
      <c r="Q104" s="69">
        <f t="shared" si="5"/>
        <v>0</v>
      </c>
      <c r="R104" s="69"/>
    </row>
    <row r="105" spans="2:18" s="27" customFormat="1" x14ac:dyDescent="0.25">
      <c r="B105" s="44" t="str">
        <f t="shared" si="2"/>
        <v/>
      </c>
      <c r="C105" s="25"/>
      <c r="D105" s="25"/>
      <c r="E105" s="25"/>
      <c r="F105" s="25"/>
      <c r="G105" s="25"/>
      <c r="H105" s="69">
        <f t="shared" si="6"/>
        <v>0</v>
      </c>
      <c r="I105" s="69"/>
      <c r="K105" s="44" t="str">
        <f t="shared" si="3"/>
        <v/>
      </c>
      <c r="L105" s="25"/>
      <c r="M105" s="25"/>
      <c r="N105" s="25"/>
      <c r="O105" s="25"/>
      <c r="P105" s="25"/>
      <c r="Q105" s="69">
        <f t="shared" si="5"/>
        <v>0</v>
      </c>
      <c r="R105" s="69"/>
    </row>
    <row r="106" spans="2:18" s="27" customFormat="1" x14ac:dyDescent="0.25">
      <c r="B106" s="44" t="str">
        <f t="shared" ref="B106:B146" si="7">IF(B105="","",IF(B105+7&gt;$J$17,"",B105+7))</f>
        <v/>
      </c>
      <c r="C106" s="25"/>
      <c r="D106" s="25"/>
      <c r="E106" s="25"/>
      <c r="F106" s="25"/>
      <c r="G106" s="25"/>
      <c r="H106" s="69">
        <f t="shared" si="6"/>
        <v>0</v>
      </c>
      <c r="I106" s="69"/>
      <c r="K106" s="44" t="str">
        <f t="shared" ref="K106:K146" si="8">IF(K105="","",IF(K105+7&gt;$J$17,"",K105+7))</f>
        <v/>
      </c>
      <c r="L106" s="25"/>
      <c r="M106" s="25"/>
      <c r="N106" s="25"/>
      <c r="O106" s="25"/>
      <c r="P106" s="25"/>
      <c r="Q106" s="69">
        <f t="shared" si="5"/>
        <v>0</v>
      </c>
      <c r="R106" s="69"/>
    </row>
    <row r="107" spans="2:18" s="27" customFormat="1" x14ac:dyDescent="0.25">
      <c r="B107" s="44" t="str">
        <f t="shared" si="7"/>
        <v/>
      </c>
      <c r="C107" s="25"/>
      <c r="D107" s="25"/>
      <c r="E107" s="25"/>
      <c r="F107" s="25"/>
      <c r="G107" s="25"/>
      <c r="H107" s="69">
        <f t="shared" si="6"/>
        <v>0</v>
      </c>
      <c r="I107" s="69"/>
      <c r="K107" s="44" t="str">
        <f t="shared" si="8"/>
        <v/>
      </c>
      <c r="L107" s="25"/>
      <c r="M107" s="25"/>
      <c r="N107" s="25"/>
      <c r="O107" s="25"/>
      <c r="P107" s="25"/>
      <c r="Q107" s="69">
        <f t="shared" si="5"/>
        <v>0</v>
      </c>
      <c r="R107" s="69"/>
    </row>
    <row r="108" spans="2:18" s="27" customFormat="1" x14ac:dyDescent="0.25">
      <c r="B108" s="44" t="str">
        <f t="shared" si="7"/>
        <v/>
      </c>
      <c r="C108" s="25"/>
      <c r="D108" s="25"/>
      <c r="E108" s="25"/>
      <c r="F108" s="25"/>
      <c r="G108" s="25"/>
      <c r="H108" s="69">
        <f t="shared" si="6"/>
        <v>0</v>
      </c>
      <c r="I108" s="69"/>
      <c r="K108" s="44" t="str">
        <f t="shared" si="8"/>
        <v/>
      </c>
      <c r="L108" s="25"/>
      <c r="M108" s="25"/>
      <c r="N108" s="25"/>
      <c r="O108" s="25"/>
      <c r="P108" s="25"/>
      <c r="Q108" s="69">
        <f t="shared" si="5"/>
        <v>0</v>
      </c>
      <c r="R108" s="69"/>
    </row>
    <row r="109" spans="2:18" s="27" customFormat="1" x14ac:dyDescent="0.25">
      <c r="B109" s="44" t="str">
        <f t="shared" si="7"/>
        <v/>
      </c>
      <c r="C109" s="25"/>
      <c r="D109" s="25"/>
      <c r="E109" s="25"/>
      <c r="F109" s="25"/>
      <c r="G109" s="25"/>
      <c r="H109" s="69">
        <f t="shared" si="6"/>
        <v>0</v>
      </c>
      <c r="I109" s="69"/>
      <c r="K109" s="44" t="str">
        <f t="shared" si="8"/>
        <v/>
      </c>
      <c r="L109" s="25"/>
      <c r="M109" s="25"/>
      <c r="N109" s="25"/>
      <c r="O109" s="25"/>
      <c r="P109" s="25"/>
      <c r="Q109" s="69">
        <f t="shared" si="5"/>
        <v>0</v>
      </c>
      <c r="R109" s="69"/>
    </row>
    <row r="110" spans="2:18" s="27" customFormat="1" x14ac:dyDescent="0.25">
      <c r="B110" s="44" t="str">
        <f t="shared" si="7"/>
        <v/>
      </c>
      <c r="C110" s="25"/>
      <c r="D110" s="25"/>
      <c r="E110" s="25"/>
      <c r="F110" s="25"/>
      <c r="G110" s="25"/>
      <c r="H110" s="69">
        <f t="shared" si="6"/>
        <v>0</v>
      </c>
      <c r="I110" s="69"/>
      <c r="K110" s="44" t="str">
        <f t="shared" si="8"/>
        <v/>
      </c>
      <c r="L110" s="25"/>
      <c r="M110" s="25"/>
      <c r="N110" s="25"/>
      <c r="O110" s="25"/>
      <c r="P110" s="25"/>
      <c r="Q110" s="69">
        <f t="shared" si="5"/>
        <v>0</v>
      </c>
      <c r="R110" s="69"/>
    </row>
    <row r="111" spans="2:18" s="27" customFormat="1" x14ac:dyDescent="0.25">
      <c r="B111" s="44" t="str">
        <f t="shared" si="7"/>
        <v/>
      </c>
      <c r="C111" s="25"/>
      <c r="D111" s="25"/>
      <c r="E111" s="25"/>
      <c r="F111" s="25"/>
      <c r="G111" s="25"/>
      <c r="H111" s="69">
        <f t="shared" si="6"/>
        <v>0</v>
      </c>
      <c r="I111" s="69"/>
      <c r="K111" s="44" t="str">
        <f t="shared" si="8"/>
        <v/>
      </c>
      <c r="L111" s="25"/>
      <c r="M111" s="25"/>
      <c r="N111" s="25"/>
      <c r="O111" s="25"/>
      <c r="P111" s="25"/>
      <c r="Q111" s="69">
        <f t="shared" si="5"/>
        <v>0</v>
      </c>
      <c r="R111" s="69"/>
    </row>
    <row r="112" spans="2:18" s="27" customFormat="1" x14ac:dyDescent="0.25">
      <c r="B112" s="44" t="str">
        <f t="shared" si="7"/>
        <v/>
      </c>
      <c r="C112" s="25"/>
      <c r="D112" s="25"/>
      <c r="E112" s="25"/>
      <c r="F112" s="25"/>
      <c r="G112" s="25"/>
      <c r="H112" s="69">
        <f t="shared" si="6"/>
        <v>0</v>
      </c>
      <c r="I112" s="69"/>
      <c r="K112" s="44" t="str">
        <f t="shared" si="8"/>
        <v/>
      </c>
      <c r="L112" s="25"/>
      <c r="M112" s="25"/>
      <c r="N112" s="25"/>
      <c r="O112" s="25"/>
      <c r="P112" s="25"/>
      <c r="Q112" s="69">
        <f t="shared" si="5"/>
        <v>0</v>
      </c>
      <c r="R112" s="69"/>
    </row>
    <row r="113" spans="2:18" s="27" customFormat="1" x14ac:dyDescent="0.25">
      <c r="B113" s="44" t="str">
        <f t="shared" si="7"/>
        <v/>
      </c>
      <c r="C113" s="25"/>
      <c r="D113" s="25"/>
      <c r="E113" s="25"/>
      <c r="F113" s="25"/>
      <c r="G113" s="25"/>
      <c r="H113" s="69">
        <f t="shared" si="6"/>
        <v>0</v>
      </c>
      <c r="I113" s="69"/>
      <c r="K113" s="44" t="str">
        <f t="shared" si="8"/>
        <v/>
      </c>
      <c r="L113" s="25"/>
      <c r="M113" s="25"/>
      <c r="N113" s="25"/>
      <c r="O113" s="25"/>
      <c r="P113" s="25"/>
      <c r="Q113" s="69">
        <f t="shared" si="5"/>
        <v>0</v>
      </c>
      <c r="R113" s="69"/>
    </row>
    <row r="114" spans="2:18" s="27" customFormat="1" x14ac:dyDescent="0.25">
      <c r="B114" s="44" t="str">
        <f t="shared" si="7"/>
        <v/>
      </c>
      <c r="C114" s="25"/>
      <c r="D114" s="25"/>
      <c r="E114" s="25"/>
      <c r="F114" s="25"/>
      <c r="G114" s="25"/>
      <c r="H114" s="69">
        <f t="shared" si="6"/>
        <v>0</v>
      </c>
      <c r="I114" s="69"/>
      <c r="K114" s="44" t="str">
        <f t="shared" si="8"/>
        <v/>
      </c>
      <c r="L114" s="25"/>
      <c r="M114" s="25"/>
      <c r="N114" s="25"/>
      <c r="O114" s="25"/>
      <c r="P114" s="25"/>
      <c r="Q114" s="69">
        <f t="shared" si="5"/>
        <v>0</v>
      </c>
      <c r="R114" s="69"/>
    </row>
    <row r="115" spans="2:18" s="27" customFormat="1" x14ac:dyDescent="0.25">
      <c r="B115" s="44" t="str">
        <f t="shared" si="7"/>
        <v/>
      </c>
      <c r="C115" s="25"/>
      <c r="D115" s="25"/>
      <c r="E115" s="25"/>
      <c r="F115" s="25"/>
      <c r="G115" s="25"/>
      <c r="H115" s="69">
        <f t="shared" si="6"/>
        <v>0</v>
      </c>
      <c r="I115" s="69"/>
      <c r="K115" s="44" t="str">
        <f t="shared" si="8"/>
        <v/>
      </c>
      <c r="L115" s="25"/>
      <c r="M115" s="25"/>
      <c r="N115" s="25"/>
      <c r="O115" s="25"/>
      <c r="P115" s="25"/>
      <c r="Q115" s="69">
        <f t="shared" si="5"/>
        <v>0</v>
      </c>
      <c r="R115" s="69"/>
    </row>
    <row r="116" spans="2:18" s="27" customFormat="1" x14ac:dyDescent="0.25">
      <c r="B116" s="44" t="str">
        <f t="shared" si="7"/>
        <v/>
      </c>
      <c r="C116" s="25"/>
      <c r="D116" s="25"/>
      <c r="E116" s="25"/>
      <c r="F116" s="25"/>
      <c r="G116" s="25"/>
      <c r="H116" s="69">
        <f t="shared" si="6"/>
        <v>0</v>
      </c>
      <c r="I116" s="69"/>
      <c r="K116" s="44" t="str">
        <f t="shared" si="8"/>
        <v/>
      </c>
      <c r="L116" s="25"/>
      <c r="M116" s="25"/>
      <c r="N116" s="25"/>
      <c r="O116" s="25"/>
      <c r="P116" s="25"/>
      <c r="Q116" s="69">
        <f t="shared" si="5"/>
        <v>0</v>
      </c>
      <c r="R116" s="69"/>
    </row>
    <row r="117" spans="2:18" s="27" customFormat="1" x14ac:dyDescent="0.25">
      <c r="B117" s="44" t="str">
        <f t="shared" si="7"/>
        <v/>
      </c>
      <c r="C117" s="25"/>
      <c r="D117" s="25"/>
      <c r="E117" s="25"/>
      <c r="F117" s="25"/>
      <c r="G117" s="25"/>
      <c r="H117" s="69">
        <f t="shared" si="6"/>
        <v>0</v>
      </c>
      <c r="I117" s="69"/>
      <c r="K117" s="44" t="str">
        <f t="shared" si="8"/>
        <v/>
      </c>
      <c r="L117" s="25"/>
      <c r="M117" s="25"/>
      <c r="N117" s="25"/>
      <c r="O117" s="25"/>
      <c r="P117" s="25"/>
      <c r="Q117" s="69">
        <f t="shared" si="5"/>
        <v>0</v>
      </c>
      <c r="R117" s="69"/>
    </row>
    <row r="118" spans="2:18" s="27" customFormat="1" x14ac:dyDescent="0.25">
      <c r="B118" s="44" t="str">
        <f t="shared" si="7"/>
        <v/>
      </c>
      <c r="C118" s="25"/>
      <c r="D118" s="25"/>
      <c r="E118" s="25"/>
      <c r="F118" s="25"/>
      <c r="G118" s="25"/>
      <c r="H118" s="69">
        <f t="shared" si="6"/>
        <v>0</v>
      </c>
      <c r="I118" s="69"/>
      <c r="K118" s="44" t="str">
        <f t="shared" si="8"/>
        <v/>
      </c>
      <c r="L118" s="25"/>
      <c r="M118" s="25"/>
      <c r="N118" s="25"/>
      <c r="O118" s="25"/>
      <c r="P118" s="25"/>
      <c r="Q118" s="69">
        <f t="shared" si="5"/>
        <v>0</v>
      </c>
      <c r="R118" s="69"/>
    </row>
    <row r="119" spans="2:18" s="27" customFormat="1" x14ac:dyDescent="0.25">
      <c r="B119" s="44" t="str">
        <f t="shared" si="7"/>
        <v/>
      </c>
      <c r="C119" s="25"/>
      <c r="D119" s="25"/>
      <c r="E119" s="25"/>
      <c r="F119" s="25"/>
      <c r="G119" s="25"/>
      <c r="H119" s="69">
        <f t="shared" si="6"/>
        <v>0</v>
      </c>
      <c r="I119" s="69"/>
      <c r="K119" s="44" t="str">
        <f t="shared" si="8"/>
        <v/>
      </c>
      <c r="L119" s="25"/>
      <c r="M119" s="25"/>
      <c r="N119" s="25"/>
      <c r="O119" s="25"/>
      <c r="P119" s="25"/>
      <c r="Q119" s="69">
        <f t="shared" si="5"/>
        <v>0</v>
      </c>
      <c r="R119" s="69"/>
    </row>
    <row r="120" spans="2:18" s="27" customFormat="1" x14ac:dyDescent="0.25">
      <c r="B120" s="44" t="str">
        <f t="shared" si="7"/>
        <v/>
      </c>
      <c r="C120" s="25"/>
      <c r="D120" s="25"/>
      <c r="E120" s="25"/>
      <c r="F120" s="25"/>
      <c r="G120" s="25"/>
      <c r="H120" s="69">
        <f t="shared" si="6"/>
        <v>0</v>
      </c>
      <c r="I120" s="69"/>
      <c r="K120" s="44" t="str">
        <f t="shared" si="8"/>
        <v/>
      </c>
      <c r="L120" s="25"/>
      <c r="M120" s="25"/>
      <c r="N120" s="25"/>
      <c r="O120" s="25"/>
      <c r="P120" s="25"/>
      <c r="Q120" s="69">
        <f t="shared" si="5"/>
        <v>0</v>
      </c>
      <c r="R120" s="69"/>
    </row>
    <row r="121" spans="2:18" s="27" customFormat="1" x14ac:dyDescent="0.25">
      <c r="B121" s="44" t="str">
        <f t="shared" si="7"/>
        <v/>
      </c>
      <c r="C121" s="25"/>
      <c r="D121" s="25"/>
      <c r="E121" s="25"/>
      <c r="F121" s="25"/>
      <c r="G121" s="25"/>
      <c r="H121" s="69">
        <f t="shared" si="6"/>
        <v>0</v>
      </c>
      <c r="I121" s="69"/>
      <c r="K121" s="44" t="str">
        <f t="shared" si="8"/>
        <v/>
      </c>
      <c r="L121" s="25"/>
      <c r="M121" s="25"/>
      <c r="N121" s="25"/>
      <c r="O121" s="25"/>
      <c r="P121" s="25"/>
      <c r="Q121" s="69">
        <f t="shared" si="5"/>
        <v>0</v>
      </c>
      <c r="R121" s="69"/>
    </row>
    <row r="122" spans="2:18" s="27" customFormat="1" x14ac:dyDescent="0.25">
      <c r="B122" s="44" t="str">
        <f t="shared" si="7"/>
        <v/>
      </c>
      <c r="C122" s="25"/>
      <c r="D122" s="25"/>
      <c r="E122" s="25"/>
      <c r="F122" s="25"/>
      <c r="G122" s="25"/>
      <c r="H122" s="69">
        <f t="shared" si="6"/>
        <v>0</v>
      </c>
      <c r="I122" s="69"/>
      <c r="K122" s="44" t="str">
        <f t="shared" si="8"/>
        <v/>
      </c>
      <c r="L122" s="25"/>
      <c r="M122" s="25"/>
      <c r="N122" s="25"/>
      <c r="O122" s="25"/>
      <c r="P122" s="25"/>
      <c r="Q122" s="69">
        <f t="shared" si="5"/>
        <v>0</v>
      </c>
      <c r="R122" s="69"/>
    </row>
    <row r="123" spans="2:18" s="27" customFormat="1" x14ac:dyDescent="0.25">
      <c r="B123" s="44" t="str">
        <f t="shared" si="7"/>
        <v/>
      </c>
      <c r="C123" s="25"/>
      <c r="D123" s="25"/>
      <c r="E123" s="25"/>
      <c r="F123" s="25"/>
      <c r="G123" s="25"/>
      <c r="H123" s="69">
        <f t="shared" si="6"/>
        <v>0</v>
      </c>
      <c r="I123" s="69"/>
      <c r="K123" s="44" t="str">
        <f t="shared" si="8"/>
        <v/>
      </c>
      <c r="L123" s="25"/>
      <c r="M123" s="25"/>
      <c r="N123" s="25"/>
      <c r="O123" s="25"/>
      <c r="P123" s="25"/>
      <c r="Q123" s="69">
        <f t="shared" si="5"/>
        <v>0</v>
      </c>
      <c r="R123" s="69"/>
    </row>
    <row r="124" spans="2:18" s="27" customFormat="1" x14ac:dyDescent="0.25">
      <c r="B124" s="44" t="str">
        <f t="shared" si="7"/>
        <v/>
      </c>
      <c r="C124" s="25"/>
      <c r="D124" s="25"/>
      <c r="E124" s="25"/>
      <c r="F124" s="25"/>
      <c r="G124" s="25"/>
      <c r="H124" s="69">
        <f t="shared" si="6"/>
        <v>0</v>
      </c>
      <c r="I124" s="69"/>
      <c r="K124" s="44" t="str">
        <f t="shared" si="8"/>
        <v/>
      </c>
      <c r="L124" s="25"/>
      <c r="M124" s="25"/>
      <c r="N124" s="25"/>
      <c r="O124" s="25"/>
      <c r="P124" s="25"/>
      <c r="Q124" s="69">
        <f t="shared" si="5"/>
        <v>0</v>
      </c>
      <c r="R124" s="69"/>
    </row>
    <row r="125" spans="2:18" s="27" customFormat="1" x14ac:dyDescent="0.25">
      <c r="B125" s="44" t="str">
        <f t="shared" si="7"/>
        <v/>
      </c>
      <c r="C125" s="25"/>
      <c r="D125" s="25"/>
      <c r="E125" s="25"/>
      <c r="F125" s="25"/>
      <c r="G125" s="25"/>
      <c r="H125" s="69">
        <f t="shared" si="6"/>
        <v>0</v>
      </c>
      <c r="I125" s="69"/>
      <c r="K125" s="44" t="str">
        <f t="shared" si="8"/>
        <v/>
      </c>
      <c r="L125" s="25"/>
      <c r="M125" s="25"/>
      <c r="N125" s="25"/>
      <c r="O125" s="25"/>
      <c r="P125" s="25"/>
      <c r="Q125" s="69">
        <f t="shared" si="5"/>
        <v>0</v>
      </c>
      <c r="R125" s="69"/>
    </row>
    <row r="126" spans="2:18" s="27" customFormat="1" x14ac:dyDescent="0.25">
      <c r="B126" s="44" t="str">
        <f t="shared" si="7"/>
        <v/>
      </c>
      <c r="C126" s="25"/>
      <c r="D126" s="25"/>
      <c r="E126" s="25"/>
      <c r="F126" s="25"/>
      <c r="G126" s="25"/>
      <c r="H126" s="69">
        <f t="shared" si="6"/>
        <v>0</v>
      </c>
      <c r="I126" s="69"/>
      <c r="K126" s="44" t="str">
        <f t="shared" si="8"/>
        <v/>
      </c>
      <c r="L126" s="25"/>
      <c r="M126" s="25"/>
      <c r="N126" s="25"/>
      <c r="O126" s="25"/>
      <c r="P126" s="25"/>
      <c r="Q126" s="69">
        <f t="shared" si="5"/>
        <v>0</v>
      </c>
      <c r="R126" s="69"/>
    </row>
    <row r="127" spans="2:18" s="27" customFormat="1" x14ac:dyDescent="0.25">
      <c r="B127" s="44" t="str">
        <f t="shared" si="7"/>
        <v/>
      </c>
      <c r="C127" s="25"/>
      <c r="D127" s="25"/>
      <c r="E127" s="25"/>
      <c r="F127" s="25"/>
      <c r="G127" s="25"/>
      <c r="H127" s="69">
        <f t="shared" si="6"/>
        <v>0</v>
      </c>
      <c r="I127" s="69"/>
      <c r="K127" s="44" t="str">
        <f t="shared" si="8"/>
        <v/>
      </c>
      <c r="L127" s="25"/>
      <c r="M127" s="25"/>
      <c r="N127" s="25"/>
      <c r="O127" s="25"/>
      <c r="P127" s="25"/>
      <c r="Q127" s="69">
        <f t="shared" si="5"/>
        <v>0</v>
      </c>
      <c r="R127" s="69"/>
    </row>
    <row r="128" spans="2:18" s="27" customFormat="1" x14ac:dyDescent="0.25">
      <c r="B128" s="44" t="str">
        <f t="shared" si="7"/>
        <v/>
      </c>
      <c r="C128" s="25"/>
      <c r="D128" s="25"/>
      <c r="E128" s="25"/>
      <c r="F128" s="25"/>
      <c r="G128" s="25"/>
      <c r="H128" s="69">
        <f t="shared" si="6"/>
        <v>0</v>
      </c>
      <c r="I128" s="69"/>
      <c r="K128" s="44" t="str">
        <f t="shared" si="8"/>
        <v/>
      </c>
      <c r="L128" s="25"/>
      <c r="M128" s="25"/>
      <c r="N128" s="25"/>
      <c r="O128" s="25"/>
      <c r="P128" s="25"/>
      <c r="Q128" s="69">
        <f t="shared" si="5"/>
        <v>0</v>
      </c>
      <c r="R128" s="69"/>
    </row>
    <row r="129" spans="2:18" s="27" customFormat="1" x14ac:dyDescent="0.25">
      <c r="B129" s="44" t="str">
        <f t="shared" si="7"/>
        <v/>
      </c>
      <c r="C129" s="25"/>
      <c r="D129" s="25"/>
      <c r="E129" s="25"/>
      <c r="F129" s="25"/>
      <c r="G129" s="25"/>
      <c r="H129" s="69">
        <f t="shared" si="6"/>
        <v>0</v>
      </c>
      <c r="I129" s="69"/>
      <c r="K129" s="44" t="str">
        <f t="shared" si="8"/>
        <v/>
      </c>
      <c r="L129" s="25"/>
      <c r="M129" s="25"/>
      <c r="N129" s="25"/>
      <c r="O129" s="25"/>
      <c r="P129" s="25"/>
      <c r="Q129" s="69">
        <f t="shared" si="5"/>
        <v>0</v>
      </c>
      <c r="R129" s="69"/>
    </row>
    <row r="130" spans="2:18" s="27" customFormat="1" x14ac:dyDescent="0.25">
      <c r="B130" s="44" t="str">
        <f t="shared" si="7"/>
        <v/>
      </c>
      <c r="C130" s="25"/>
      <c r="D130" s="25"/>
      <c r="E130" s="25"/>
      <c r="F130" s="25"/>
      <c r="G130" s="25"/>
      <c r="H130" s="69">
        <f t="shared" si="6"/>
        <v>0</v>
      </c>
      <c r="I130" s="69"/>
      <c r="K130" s="44" t="str">
        <f t="shared" si="8"/>
        <v/>
      </c>
      <c r="L130" s="25"/>
      <c r="M130" s="25"/>
      <c r="N130" s="25"/>
      <c r="O130" s="25"/>
      <c r="P130" s="25"/>
      <c r="Q130" s="69">
        <f t="shared" si="5"/>
        <v>0</v>
      </c>
      <c r="R130" s="69"/>
    </row>
    <row r="131" spans="2:18" s="27" customFormat="1" x14ac:dyDescent="0.25">
      <c r="B131" s="44" t="str">
        <f t="shared" si="7"/>
        <v/>
      </c>
      <c r="C131" s="25"/>
      <c r="D131" s="25"/>
      <c r="E131" s="25"/>
      <c r="F131" s="25"/>
      <c r="G131" s="25"/>
      <c r="H131" s="69">
        <f t="shared" si="6"/>
        <v>0</v>
      </c>
      <c r="I131" s="69"/>
      <c r="K131" s="44" t="str">
        <f t="shared" si="8"/>
        <v/>
      </c>
      <c r="L131" s="25"/>
      <c r="M131" s="25"/>
      <c r="N131" s="25"/>
      <c r="O131" s="25"/>
      <c r="P131" s="25"/>
      <c r="Q131" s="69">
        <f t="shared" si="5"/>
        <v>0</v>
      </c>
      <c r="R131" s="69"/>
    </row>
    <row r="132" spans="2:18" s="27" customFormat="1" x14ac:dyDescent="0.25">
      <c r="B132" s="44" t="str">
        <f t="shared" si="7"/>
        <v/>
      </c>
      <c r="C132" s="25"/>
      <c r="D132" s="25"/>
      <c r="E132" s="25"/>
      <c r="F132" s="25"/>
      <c r="G132" s="25"/>
      <c r="H132" s="69">
        <f t="shared" si="6"/>
        <v>0</v>
      </c>
      <c r="I132" s="69"/>
      <c r="K132" s="44" t="str">
        <f t="shared" si="8"/>
        <v/>
      </c>
      <c r="L132" s="25"/>
      <c r="M132" s="25"/>
      <c r="N132" s="25"/>
      <c r="O132" s="25"/>
      <c r="P132" s="25"/>
      <c r="Q132" s="69">
        <f t="shared" si="5"/>
        <v>0</v>
      </c>
      <c r="R132" s="69"/>
    </row>
    <row r="133" spans="2:18" s="27" customFormat="1" x14ac:dyDescent="0.25">
      <c r="B133" s="44" t="str">
        <f t="shared" si="7"/>
        <v/>
      </c>
      <c r="C133" s="25"/>
      <c r="D133" s="25"/>
      <c r="E133" s="25"/>
      <c r="F133" s="25"/>
      <c r="G133" s="25"/>
      <c r="H133" s="69">
        <f t="shared" si="6"/>
        <v>0</v>
      </c>
      <c r="I133" s="69"/>
      <c r="K133" s="44" t="str">
        <f t="shared" si="8"/>
        <v/>
      </c>
      <c r="L133" s="25"/>
      <c r="M133" s="25"/>
      <c r="N133" s="25"/>
      <c r="O133" s="25"/>
      <c r="P133" s="25"/>
      <c r="Q133" s="69">
        <f t="shared" si="5"/>
        <v>0</v>
      </c>
      <c r="R133" s="69"/>
    </row>
    <row r="134" spans="2:18" s="27" customFormat="1" x14ac:dyDescent="0.25">
      <c r="B134" s="44" t="str">
        <f t="shared" si="7"/>
        <v/>
      </c>
      <c r="C134" s="25"/>
      <c r="D134" s="25"/>
      <c r="E134" s="25"/>
      <c r="F134" s="25"/>
      <c r="G134" s="25"/>
      <c r="H134" s="69">
        <f t="shared" si="6"/>
        <v>0</v>
      </c>
      <c r="I134" s="69"/>
      <c r="K134" s="44" t="str">
        <f t="shared" si="8"/>
        <v/>
      </c>
      <c r="L134" s="25"/>
      <c r="M134" s="25"/>
      <c r="N134" s="25"/>
      <c r="O134" s="25"/>
      <c r="P134" s="25"/>
      <c r="Q134" s="69">
        <f t="shared" si="5"/>
        <v>0</v>
      </c>
      <c r="R134" s="69"/>
    </row>
    <row r="135" spans="2:18" s="27" customFormat="1" x14ac:dyDescent="0.25">
      <c r="B135" s="44" t="str">
        <f t="shared" si="7"/>
        <v/>
      </c>
      <c r="C135" s="25"/>
      <c r="D135" s="25"/>
      <c r="E135" s="25"/>
      <c r="F135" s="25"/>
      <c r="G135" s="25"/>
      <c r="H135" s="69">
        <f t="shared" si="6"/>
        <v>0</v>
      </c>
      <c r="I135" s="69"/>
      <c r="K135" s="44" t="str">
        <f t="shared" si="8"/>
        <v/>
      </c>
      <c r="L135" s="25"/>
      <c r="M135" s="25"/>
      <c r="N135" s="25"/>
      <c r="O135" s="25"/>
      <c r="P135" s="25"/>
      <c r="Q135" s="69">
        <f t="shared" si="5"/>
        <v>0</v>
      </c>
      <c r="R135" s="69"/>
    </row>
    <row r="136" spans="2:18" s="27" customFormat="1" x14ac:dyDescent="0.25">
      <c r="B136" s="44" t="str">
        <f t="shared" si="7"/>
        <v/>
      </c>
      <c r="C136" s="25"/>
      <c r="D136" s="25"/>
      <c r="E136" s="25"/>
      <c r="F136" s="25"/>
      <c r="G136" s="25"/>
      <c r="H136" s="69">
        <f t="shared" si="6"/>
        <v>0</v>
      </c>
      <c r="I136" s="69"/>
      <c r="K136" s="44" t="str">
        <f t="shared" si="8"/>
        <v/>
      </c>
      <c r="L136" s="25"/>
      <c r="M136" s="25"/>
      <c r="N136" s="25"/>
      <c r="O136" s="25"/>
      <c r="P136" s="25"/>
      <c r="Q136" s="69">
        <f t="shared" si="5"/>
        <v>0</v>
      </c>
      <c r="R136" s="69"/>
    </row>
    <row r="137" spans="2:18" s="27" customFormat="1" x14ac:dyDescent="0.25">
      <c r="B137" s="44" t="str">
        <f t="shared" si="7"/>
        <v/>
      </c>
      <c r="C137" s="25"/>
      <c r="D137" s="25"/>
      <c r="E137" s="25"/>
      <c r="F137" s="25"/>
      <c r="G137" s="25"/>
      <c r="H137" s="69">
        <f t="shared" si="6"/>
        <v>0</v>
      </c>
      <c r="I137" s="69"/>
      <c r="K137" s="44" t="str">
        <f t="shared" si="8"/>
        <v/>
      </c>
      <c r="L137" s="25"/>
      <c r="M137" s="25"/>
      <c r="N137" s="25"/>
      <c r="O137" s="25"/>
      <c r="P137" s="25"/>
      <c r="Q137" s="69">
        <f t="shared" si="5"/>
        <v>0</v>
      </c>
      <c r="R137" s="69"/>
    </row>
    <row r="138" spans="2:18" s="27" customFormat="1" x14ac:dyDescent="0.25">
      <c r="B138" s="44" t="str">
        <f t="shared" si="7"/>
        <v/>
      </c>
      <c r="C138" s="25"/>
      <c r="D138" s="25"/>
      <c r="E138" s="25"/>
      <c r="F138" s="25"/>
      <c r="G138" s="25"/>
      <c r="H138" s="69">
        <f t="shared" si="6"/>
        <v>0</v>
      </c>
      <c r="I138" s="69"/>
      <c r="K138" s="44" t="str">
        <f t="shared" si="8"/>
        <v/>
      </c>
      <c r="L138" s="25"/>
      <c r="M138" s="25"/>
      <c r="N138" s="25"/>
      <c r="O138" s="25"/>
      <c r="P138" s="25"/>
      <c r="Q138" s="69">
        <f t="shared" si="5"/>
        <v>0</v>
      </c>
      <c r="R138" s="69"/>
    </row>
    <row r="139" spans="2:18" s="27" customFormat="1" x14ac:dyDescent="0.25">
      <c r="B139" s="44" t="str">
        <f t="shared" si="7"/>
        <v/>
      </c>
      <c r="C139" s="25"/>
      <c r="D139" s="25"/>
      <c r="E139" s="25"/>
      <c r="F139" s="25"/>
      <c r="G139" s="25"/>
      <c r="H139" s="69">
        <f t="shared" si="6"/>
        <v>0</v>
      </c>
      <c r="I139" s="69"/>
      <c r="K139" s="44" t="str">
        <f t="shared" si="8"/>
        <v/>
      </c>
      <c r="L139" s="25"/>
      <c r="M139" s="25"/>
      <c r="N139" s="25"/>
      <c r="O139" s="25"/>
      <c r="P139" s="25"/>
      <c r="Q139" s="69">
        <f t="shared" si="5"/>
        <v>0</v>
      </c>
      <c r="R139" s="69"/>
    </row>
    <row r="140" spans="2:18" s="27" customFormat="1" x14ac:dyDescent="0.25">
      <c r="B140" s="44" t="str">
        <f t="shared" si="7"/>
        <v/>
      </c>
      <c r="C140" s="25"/>
      <c r="D140" s="25"/>
      <c r="E140" s="25"/>
      <c r="F140" s="25"/>
      <c r="G140" s="25"/>
      <c r="H140" s="69">
        <f t="shared" si="6"/>
        <v>0</v>
      </c>
      <c r="I140" s="69"/>
      <c r="K140" s="44" t="str">
        <f t="shared" si="8"/>
        <v/>
      </c>
      <c r="L140" s="25"/>
      <c r="M140" s="25"/>
      <c r="N140" s="25"/>
      <c r="O140" s="25"/>
      <c r="P140" s="25"/>
      <c r="Q140" s="69">
        <f t="shared" si="5"/>
        <v>0</v>
      </c>
      <c r="R140" s="69"/>
    </row>
    <row r="141" spans="2:18" s="27" customFormat="1" x14ac:dyDescent="0.25">
      <c r="B141" s="44" t="str">
        <f t="shared" si="7"/>
        <v/>
      </c>
      <c r="C141" s="25"/>
      <c r="D141" s="25"/>
      <c r="E141" s="25"/>
      <c r="F141" s="25"/>
      <c r="G141" s="25"/>
      <c r="H141" s="69">
        <f t="shared" si="6"/>
        <v>0</v>
      </c>
      <c r="I141" s="69"/>
      <c r="K141" s="44" t="str">
        <f t="shared" si="8"/>
        <v/>
      </c>
      <c r="L141" s="25"/>
      <c r="M141" s="25"/>
      <c r="N141" s="25"/>
      <c r="O141" s="25"/>
      <c r="P141" s="25"/>
      <c r="Q141" s="69">
        <f t="shared" si="5"/>
        <v>0</v>
      </c>
      <c r="R141" s="69"/>
    </row>
    <row r="142" spans="2:18" s="27" customFormat="1" x14ac:dyDescent="0.25">
      <c r="B142" s="44" t="str">
        <f t="shared" si="7"/>
        <v/>
      </c>
      <c r="C142" s="25"/>
      <c r="D142" s="25"/>
      <c r="E142" s="25"/>
      <c r="F142" s="25"/>
      <c r="G142" s="25"/>
      <c r="H142" s="69">
        <f t="shared" si="6"/>
        <v>0</v>
      </c>
      <c r="I142" s="69"/>
      <c r="K142" s="44" t="str">
        <f t="shared" si="8"/>
        <v/>
      </c>
      <c r="L142" s="25"/>
      <c r="M142" s="25"/>
      <c r="N142" s="25"/>
      <c r="O142" s="25"/>
      <c r="P142" s="25"/>
      <c r="Q142" s="69">
        <f t="shared" si="5"/>
        <v>0</v>
      </c>
      <c r="R142" s="69"/>
    </row>
    <row r="143" spans="2:18" s="27" customFormat="1" x14ac:dyDescent="0.25">
      <c r="B143" s="44" t="str">
        <f t="shared" si="7"/>
        <v/>
      </c>
      <c r="C143" s="25"/>
      <c r="D143" s="25"/>
      <c r="E143" s="25"/>
      <c r="F143" s="25"/>
      <c r="G143" s="25"/>
      <c r="H143" s="69">
        <f t="shared" si="6"/>
        <v>0</v>
      </c>
      <c r="I143" s="69"/>
      <c r="K143" s="44" t="str">
        <f t="shared" si="8"/>
        <v/>
      </c>
      <c r="L143" s="25"/>
      <c r="M143" s="25"/>
      <c r="N143" s="25"/>
      <c r="O143" s="25"/>
      <c r="P143" s="25"/>
      <c r="Q143" s="69">
        <f t="shared" si="5"/>
        <v>0</v>
      </c>
      <c r="R143" s="69"/>
    </row>
    <row r="144" spans="2:18" s="27" customFormat="1" x14ac:dyDescent="0.25">
      <c r="B144" s="44" t="str">
        <f t="shared" si="7"/>
        <v/>
      </c>
      <c r="C144" s="25"/>
      <c r="D144" s="25"/>
      <c r="E144" s="25"/>
      <c r="F144" s="25"/>
      <c r="G144" s="25"/>
      <c r="H144" s="69">
        <f t="shared" si="6"/>
        <v>0</v>
      </c>
      <c r="I144" s="69"/>
      <c r="K144" s="44" t="str">
        <f t="shared" si="8"/>
        <v/>
      </c>
      <c r="L144" s="25"/>
      <c r="M144" s="25"/>
      <c r="N144" s="25"/>
      <c r="O144" s="25"/>
      <c r="P144" s="25"/>
      <c r="Q144" s="69">
        <f t="shared" si="5"/>
        <v>0</v>
      </c>
      <c r="R144" s="69"/>
    </row>
    <row r="145" spans="1:28" s="27" customFormat="1" x14ac:dyDescent="0.25">
      <c r="B145" s="44" t="str">
        <f t="shared" si="7"/>
        <v/>
      </c>
      <c r="C145" s="25"/>
      <c r="D145" s="25"/>
      <c r="E145" s="25"/>
      <c r="F145" s="25"/>
      <c r="G145" s="25"/>
      <c r="H145" s="69">
        <f t="shared" si="6"/>
        <v>0</v>
      </c>
      <c r="I145" s="69"/>
      <c r="K145" s="44" t="str">
        <f t="shared" si="8"/>
        <v/>
      </c>
      <c r="L145" s="25"/>
      <c r="M145" s="25"/>
      <c r="N145" s="25"/>
      <c r="O145" s="25"/>
      <c r="P145" s="25"/>
      <c r="Q145" s="69">
        <f t="shared" si="5"/>
        <v>0</v>
      </c>
      <c r="R145" s="69"/>
    </row>
    <row r="146" spans="1:28" s="27" customFormat="1" x14ac:dyDescent="0.25">
      <c r="B146" s="44" t="str">
        <f t="shared" si="7"/>
        <v/>
      </c>
      <c r="C146" s="25"/>
      <c r="D146" s="25"/>
      <c r="E146" s="25"/>
      <c r="F146" s="25"/>
      <c r="G146" s="25"/>
      <c r="H146" s="69">
        <f t="shared" si="6"/>
        <v>0</v>
      </c>
      <c r="I146" s="69"/>
      <c r="K146" s="44" t="str">
        <f t="shared" si="8"/>
        <v/>
      </c>
      <c r="L146" s="25"/>
      <c r="M146" s="25"/>
      <c r="N146" s="25"/>
      <c r="O146" s="25"/>
      <c r="P146" s="25"/>
      <c r="Q146" s="69">
        <f t="shared" si="5"/>
        <v>0</v>
      </c>
      <c r="R146" s="69"/>
    </row>
    <row r="147" spans="1:28" s="27" customFormat="1" x14ac:dyDescent="0.25">
      <c r="B147" s="70" t="s">
        <v>28</v>
      </c>
      <c r="C147" s="71"/>
      <c r="D147" s="71"/>
      <c r="E147" s="71"/>
      <c r="F147" s="71"/>
      <c r="G147" s="72"/>
      <c r="H147" s="69">
        <f>SUM(H41:H146)</f>
        <v>0</v>
      </c>
      <c r="I147" s="73"/>
      <c r="K147" s="70" t="s">
        <v>28</v>
      </c>
      <c r="L147" s="71"/>
      <c r="M147" s="71"/>
      <c r="N147" s="71"/>
      <c r="O147" s="71"/>
      <c r="P147" s="72"/>
      <c r="Q147" s="69">
        <f>SUM(Q41:Q146)</f>
        <v>0</v>
      </c>
      <c r="R147" s="73"/>
    </row>
    <row r="148" spans="1:28" s="27" customFormat="1" x14ac:dyDescent="0.25"/>
    <row r="149" spans="1:28" s="27" customFormat="1" x14ac:dyDescent="0.25"/>
    <row r="150" spans="1:28" s="27" customFormat="1" x14ac:dyDescent="0.25"/>
    <row r="151" spans="1:28" hidden="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row>
    <row r="152" spans="1:28" hidden="1" x14ac:dyDescent="0.25">
      <c r="A152" s="23"/>
      <c r="B152" s="23"/>
      <c r="C152" s="23"/>
      <c r="D152" s="23"/>
      <c r="E152" s="23"/>
      <c r="F152" s="23"/>
      <c r="G152" s="23"/>
      <c r="H152" s="23"/>
      <c r="I152" s="23"/>
    </row>
    <row r="153" spans="1:28" hidden="1" x14ac:dyDescent="0.25">
      <c r="A153" s="23"/>
      <c r="B153" s="23"/>
      <c r="C153" s="23"/>
      <c r="D153" s="23"/>
      <c r="E153" s="23"/>
      <c r="F153" s="23"/>
      <c r="G153" s="23"/>
      <c r="H153" s="23"/>
      <c r="I153" s="23"/>
    </row>
    <row r="154" spans="1:28" hidden="1" x14ac:dyDescent="0.25">
      <c r="A154" s="23"/>
      <c r="B154" s="23"/>
      <c r="C154" s="23"/>
      <c r="D154" s="23"/>
      <c r="E154" s="23"/>
      <c r="F154" s="23"/>
      <c r="G154" s="23"/>
      <c r="H154" s="23"/>
      <c r="I154" s="23"/>
    </row>
    <row r="155" spans="1:28" hidden="1" x14ac:dyDescent="0.25">
      <c r="A155" s="23"/>
      <c r="B155" s="23"/>
      <c r="C155" s="23"/>
      <c r="D155" s="23"/>
      <c r="E155" s="23"/>
      <c r="F155" s="23"/>
      <c r="G155" s="23"/>
      <c r="H155" s="23"/>
      <c r="I155" s="23"/>
    </row>
    <row r="156" spans="1:28" hidden="1" x14ac:dyDescent="0.25">
      <c r="A156" s="23"/>
      <c r="B156" s="23"/>
      <c r="C156" s="23"/>
      <c r="D156" s="23"/>
      <c r="E156" s="23"/>
      <c r="F156" s="23"/>
      <c r="G156" s="23"/>
      <c r="H156" s="23"/>
      <c r="I156" s="23"/>
    </row>
    <row r="157" spans="1:28" hidden="1" x14ac:dyDescent="0.25">
      <c r="A157" s="23"/>
      <c r="B157" s="23"/>
      <c r="C157" s="23"/>
      <c r="D157" s="23"/>
      <c r="E157" s="23"/>
      <c r="F157" s="23"/>
      <c r="G157" s="23"/>
      <c r="H157" s="23"/>
      <c r="I157" s="23"/>
    </row>
    <row r="158" spans="1:28" hidden="1" x14ac:dyDescent="0.25">
      <c r="A158" s="23"/>
      <c r="B158" s="23"/>
      <c r="C158" s="23"/>
      <c r="D158" s="23"/>
      <c r="E158" s="23"/>
      <c r="F158" s="23"/>
      <c r="G158" s="23"/>
      <c r="H158" s="23"/>
      <c r="I158" s="23"/>
    </row>
    <row r="159" spans="1:28" hidden="1" x14ac:dyDescent="0.25">
      <c r="A159" s="23"/>
      <c r="B159" s="23"/>
      <c r="C159" s="23"/>
      <c r="D159" s="23"/>
      <c r="E159" s="23"/>
      <c r="F159" s="23"/>
      <c r="G159" s="23"/>
      <c r="H159" s="23"/>
      <c r="I159" s="23"/>
    </row>
    <row r="160" spans="1:28" hidden="1" x14ac:dyDescent="0.25">
      <c r="A160" s="23"/>
      <c r="B160" s="23"/>
      <c r="C160" s="23"/>
      <c r="D160" s="23"/>
      <c r="E160" s="23"/>
      <c r="F160" s="23"/>
      <c r="G160" s="23"/>
      <c r="H160" s="23"/>
      <c r="I160" s="23"/>
    </row>
    <row r="161" spans="1:29" hidden="1" x14ac:dyDescent="0.25">
      <c r="A161" s="23"/>
      <c r="B161" s="23"/>
      <c r="C161" s="23"/>
      <c r="D161" s="23"/>
      <c r="E161" s="23"/>
      <c r="F161" s="23"/>
      <c r="G161" s="23"/>
      <c r="H161" s="23"/>
      <c r="I161" s="23"/>
    </row>
    <row r="162" spans="1:29" hidden="1" x14ac:dyDescent="0.25">
      <c r="A162" s="23"/>
      <c r="B162" s="23"/>
      <c r="C162" s="23"/>
      <c r="D162" s="23"/>
      <c r="E162" s="23"/>
      <c r="F162" s="23"/>
      <c r="G162" s="23"/>
      <c r="H162" s="23"/>
      <c r="I162" s="23"/>
    </row>
    <row r="163" spans="1:29" hidden="1" x14ac:dyDescent="0.25">
      <c r="A163" s="23"/>
      <c r="B163" s="23"/>
      <c r="C163" s="23"/>
      <c r="D163" s="23"/>
      <c r="E163" s="23"/>
      <c r="F163" s="23"/>
      <c r="G163" s="23"/>
      <c r="H163" s="23"/>
      <c r="I163" s="23"/>
    </row>
    <row r="164" spans="1:29" hidden="1" x14ac:dyDescent="0.25">
      <c r="A164" s="23"/>
      <c r="B164" s="23"/>
      <c r="C164" s="23"/>
      <c r="D164" s="23"/>
      <c r="E164" s="23"/>
      <c r="F164" s="23"/>
      <c r="G164" s="23"/>
      <c r="H164" s="23"/>
      <c r="I164" s="23"/>
    </row>
    <row r="165" spans="1:29" hidden="1" x14ac:dyDescent="0.25">
      <c r="A165" s="23"/>
      <c r="B165" s="23"/>
      <c r="C165" s="23"/>
      <c r="D165" s="23"/>
      <c r="E165" s="23"/>
      <c r="F165" s="23"/>
      <c r="G165" s="23"/>
      <c r="H165" s="23"/>
      <c r="I165" s="23"/>
    </row>
    <row r="166" spans="1:29" hidden="1" x14ac:dyDescent="0.25">
      <c r="A166" s="23"/>
      <c r="B166" s="23"/>
      <c r="C166" s="23"/>
      <c r="D166" s="23"/>
      <c r="E166" s="23"/>
      <c r="F166" s="23"/>
      <c r="G166" s="23"/>
      <c r="H166" s="23"/>
      <c r="I166" s="23"/>
    </row>
    <row r="167" spans="1:29" ht="6" hidden="1" customHeight="1" x14ac:dyDescent="0.25">
      <c r="A167" s="23"/>
      <c r="B167" s="23"/>
      <c r="C167" s="23"/>
      <c r="D167" s="23"/>
      <c r="E167" s="23"/>
      <c r="F167" s="23"/>
      <c r="G167" s="23"/>
      <c r="H167" s="23"/>
      <c r="I167" s="23"/>
    </row>
    <row r="168" spans="1:29" ht="15" hidden="1" customHeight="1" x14ac:dyDescent="0.25">
      <c r="A168" s="23"/>
      <c r="B168" s="23"/>
      <c r="C168" s="23"/>
      <c r="D168" s="23"/>
      <c r="E168" s="23"/>
      <c r="F168" s="23"/>
      <c r="G168" s="23"/>
      <c r="H168" s="23"/>
      <c r="I168" s="23"/>
    </row>
    <row r="169" spans="1:29" ht="15" hidden="1" customHeight="1" x14ac:dyDescent="0.25">
      <c r="A169" s="23"/>
      <c r="B169" s="23"/>
      <c r="C169" s="23"/>
      <c r="D169" s="23"/>
      <c r="E169" s="23"/>
      <c r="F169" s="23"/>
      <c r="G169" s="23"/>
      <c r="H169" s="23"/>
      <c r="I169" s="23"/>
    </row>
    <row r="170" spans="1:29" hidden="1" x14ac:dyDescent="0.25">
      <c r="A170" s="23"/>
      <c r="B170" s="23"/>
      <c r="C170" s="23"/>
      <c r="D170" s="23"/>
      <c r="E170" s="23"/>
      <c r="F170" s="23"/>
      <c r="G170" s="23"/>
      <c r="H170" s="23"/>
      <c r="I170" s="23"/>
    </row>
    <row r="171" spans="1:29" hidden="1" x14ac:dyDescent="0.25">
      <c r="A171" s="23"/>
      <c r="B171" s="23"/>
      <c r="C171" s="23"/>
      <c r="D171" s="23"/>
      <c r="E171" s="23"/>
      <c r="F171" s="23"/>
      <c r="G171" s="23"/>
      <c r="H171" s="23"/>
      <c r="I171" s="23"/>
    </row>
    <row r="172" spans="1:29" hidden="1" x14ac:dyDescent="0.25">
      <c r="A172" s="23"/>
      <c r="B172" s="23"/>
      <c r="C172" s="23"/>
      <c r="D172" s="23"/>
      <c r="E172" s="23"/>
      <c r="F172" s="23"/>
      <c r="G172" s="23"/>
      <c r="H172" s="23"/>
      <c r="I172" s="23"/>
    </row>
    <row r="173" spans="1:29" hidden="1" x14ac:dyDescent="0.25">
      <c r="A173" s="23"/>
      <c r="B173" s="23"/>
      <c r="C173" s="23"/>
      <c r="D173" s="23"/>
      <c r="E173" s="23"/>
      <c r="F173" s="23"/>
      <c r="G173" s="23"/>
      <c r="H173" s="23"/>
      <c r="I173" s="23"/>
    </row>
    <row r="174" spans="1:29" hidden="1" x14ac:dyDescent="0.25">
      <c r="A174" s="23"/>
      <c r="B174" s="23"/>
      <c r="C174" s="23"/>
      <c r="D174" s="23"/>
      <c r="E174" s="23"/>
      <c r="F174" s="23"/>
      <c r="G174" s="23"/>
      <c r="H174" s="23"/>
      <c r="I174" s="23"/>
    </row>
    <row r="175" spans="1:29" x14ac:dyDescent="0.25">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row>
    <row r="176" spans="1:29" x14ac:dyDescent="0.25">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row>
  </sheetData>
  <sheetProtection password="E784" sheet="1" objects="1" scenarios="1"/>
  <mergeCells count="251">
    <mergeCell ref="J21:K21"/>
    <mergeCell ref="J22:K22"/>
    <mergeCell ref="H94:I94"/>
    <mergeCell ref="K147:P147"/>
    <mergeCell ref="Q147:R147"/>
    <mergeCell ref="H92:I92"/>
    <mergeCell ref="Q92:R92"/>
    <mergeCell ref="H93:I93"/>
    <mergeCell ref="Q93:R93"/>
    <mergeCell ref="H90:I90"/>
    <mergeCell ref="Q90:R90"/>
    <mergeCell ref="H91:I91"/>
    <mergeCell ref="Q91:R91"/>
    <mergeCell ref="H88:I88"/>
    <mergeCell ref="Q88:R88"/>
    <mergeCell ref="H83:I83"/>
    <mergeCell ref="Q83:R83"/>
    <mergeCell ref="H80:I80"/>
    <mergeCell ref="Q80:R80"/>
    <mergeCell ref="H81:I81"/>
    <mergeCell ref="Q81:R81"/>
    <mergeCell ref="H89:I89"/>
    <mergeCell ref="Q89:R89"/>
    <mergeCell ref="H86:I86"/>
    <mergeCell ref="Q86:R86"/>
    <mergeCell ref="H87:I87"/>
    <mergeCell ref="Q87:R87"/>
    <mergeCell ref="H84:I84"/>
    <mergeCell ref="Q84:R84"/>
    <mergeCell ref="H85:I85"/>
    <mergeCell ref="Q85:R85"/>
    <mergeCell ref="H78:I78"/>
    <mergeCell ref="Q78:R78"/>
    <mergeCell ref="H79:I79"/>
    <mergeCell ref="Q79:R79"/>
    <mergeCell ref="H76:I76"/>
    <mergeCell ref="Q76:R76"/>
    <mergeCell ref="H77:I77"/>
    <mergeCell ref="Q77:R77"/>
    <mergeCell ref="H82:I82"/>
    <mergeCell ref="Q82:R82"/>
    <mergeCell ref="H71:I71"/>
    <mergeCell ref="Q71:R71"/>
    <mergeCell ref="H68:I68"/>
    <mergeCell ref="Q68:R68"/>
    <mergeCell ref="H69:I69"/>
    <mergeCell ref="Q69:R69"/>
    <mergeCell ref="H74:I74"/>
    <mergeCell ref="Q74:R74"/>
    <mergeCell ref="H75:I75"/>
    <mergeCell ref="Q75:R75"/>
    <mergeCell ref="H72:I72"/>
    <mergeCell ref="Q72:R72"/>
    <mergeCell ref="H73:I73"/>
    <mergeCell ref="Q73:R73"/>
    <mergeCell ref="H66:I66"/>
    <mergeCell ref="Q66:R66"/>
    <mergeCell ref="H67:I67"/>
    <mergeCell ref="Q67:R67"/>
    <mergeCell ref="H64:I64"/>
    <mergeCell ref="Q64:R64"/>
    <mergeCell ref="H65:I65"/>
    <mergeCell ref="Q65:R65"/>
    <mergeCell ref="H70:I70"/>
    <mergeCell ref="Q70:R70"/>
    <mergeCell ref="H59:I59"/>
    <mergeCell ref="Q59:R59"/>
    <mergeCell ref="H56:I56"/>
    <mergeCell ref="Q56:R56"/>
    <mergeCell ref="H57:I57"/>
    <mergeCell ref="Q57:R57"/>
    <mergeCell ref="H62:I62"/>
    <mergeCell ref="Q62:R62"/>
    <mergeCell ref="H63:I63"/>
    <mergeCell ref="Q63:R63"/>
    <mergeCell ref="H60:I60"/>
    <mergeCell ref="Q60:R60"/>
    <mergeCell ref="H61:I61"/>
    <mergeCell ref="Q61:R61"/>
    <mergeCell ref="H54:I54"/>
    <mergeCell ref="Q54:R54"/>
    <mergeCell ref="H55:I55"/>
    <mergeCell ref="Q55:R55"/>
    <mergeCell ref="H52:I52"/>
    <mergeCell ref="Q52:R52"/>
    <mergeCell ref="H53:I53"/>
    <mergeCell ref="Q53:R53"/>
    <mergeCell ref="H58:I58"/>
    <mergeCell ref="Q58:R58"/>
    <mergeCell ref="H47:I47"/>
    <mergeCell ref="Q47:R47"/>
    <mergeCell ref="H44:I44"/>
    <mergeCell ref="Q44:R44"/>
    <mergeCell ref="H45:I45"/>
    <mergeCell ref="Q45:R45"/>
    <mergeCell ref="H50:I50"/>
    <mergeCell ref="Q50:R50"/>
    <mergeCell ref="H51:I51"/>
    <mergeCell ref="Q51:R51"/>
    <mergeCell ref="H48:I48"/>
    <mergeCell ref="Q48:R48"/>
    <mergeCell ref="H49:I49"/>
    <mergeCell ref="Q49:R49"/>
    <mergeCell ref="H42:I42"/>
    <mergeCell ref="Q42:R42"/>
    <mergeCell ref="H43:I43"/>
    <mergeCell ref="Q43:R43"/>
    <mergeCell ref="H39:I39"/>
    <mergeCell ref="Q39:R39"/>
    <mergeCell ref="H41:I41"/>
    <mergeCell ref="Q41:R41"/>
    <mergeCell ref="H46:I46"/>
    <mergeCell ref="Q46:R46"/>
    <mergeCell ref="B37:I37"/>
    <mergeCell ref="K37:R37"/>
    <mergeCell ref="B38:C38"/>
    <mergeCell ref="K38:L38"/>
    <mergeCell ref="J30:K30"/>
    <mergeCell ref="J31:K31"/>
    <mergeCell ref="J32:K32"/>
    <mergeCell ref="B36:I36"/>
    <mergeCell ref="K36:R36"/>
    <mergeCell ref="B3:R3"/>
    <mergeCell ref="J5:K5"/>
    <mergeCell ref="Q5:V5"/>
    <mergeCell ref="F7:K7"/>
    <mergeCell ref="U7:V7"/>
    <mergeCell ref="J9:K9"/>
    <mergeCell ref="Q9:V9"/>
    <mergeCell ref="H95:I95"/>
    <mergeCell ref="H96:I96"/>
    <mergeCell ref="J27:K27"/>
    <mergeCell ref="V24:W24"/>
    <mergeCell ref="V25:W25"/>
    <mergeCell ref="V26:W26"/>
    <mergeCell ref="V27:W27"/>
    <mergeCell ref="J24:K24"/>
    <mergeCell ref="J25:K25"/>
    <mergeCell ref="J26:K26"/>
    <mergeCell ref="J11:K11"/>
    <mergeCell ref="J13:K13"/>
    <mergeCell ref="J15:K15"/>
    <mergeCell ref="U15:V15"/>
    <mergeCell ref="J17:K17"/>
    <mergeCell ref="J20:K20"/>
    <mergeCell ref="U11:V11"/>
    <mergeCell ref="H97:I97"/>
    <mergeCell ref="H98:I98"/>
    <mergeCell ref="H99:I99"/>
    <mergeCell ref="H100:I100"/>
    <mergeCell ref="H101:I101"/>
    <mergeCell ref="H102:I102"/>
    <mergeCell ref="H103:I103"/>
    <mergeCell ref="H104:I104"/>
    <mergeCell ref="H105:I105"/>
    <mergeCell ref="H106:I106"/>
    <mergeCell ref="H107:I107"/>
    <mergeCell ref="H108:I108"/>
    <mergeCell ref="H109:I109"/>
    <mergeCell ref="H110:I110"/>
    <mergeCell ref="H111:I111"/>
    <mergeCell ref="H112:I112"/>
    <mergeCell ref="H113:I113"/>
    <mergeCell ref="H114:I114"/>
    <mergeCell ref="H115:I115"/>
    <mergeCell ref="H116:I116"/>
    <mergeCell ref="H117:I117"/>
    <mergeCell ref="H118:I118"/>
    <mergeCell ref="H119:I119"/>
    <mergeCell ref="H120:I120"/>
    <mergeCell ref="H121:I121"/>
    <mergeCell ref="H122:I122"/>
    <mergeCell ref="H123:I123"/>
    <mergeCell ref="H124:I124"/>
    <mergeCell ref="H125:I125"/>
    <mergeCell ref="H126:I126"/>
    <mergeCell ref="H127:I127"/>
    <mergeCell ref="H128:I128"/>
    <mergeCell ref="H129:I129"/>
    <mergeCell ref="H130:I130"/>
    <mergeCell ref="H131:I131"/>
    <mergeCell ref="H132:I132"/>
    <mergeCell ref="H133:I133"/>
    <mergeCell ref="H134:I134"/>
    <mergeCell ref="H135:I135"/>
    <mergeCell ref="H136:I136"/>
    <mergeCell ref="H137:I137"/>
    <mergeCell ref="H138:I138"/>
    <mergeCell ref="H139:I139"/>
    <mergeCell ref="H140:I140"/>
    <mergeCell ref="H141:I141"/>
    <mergeCell ref="B147:G147"/>
    <mergeCell ref="Q94:R94"/>
    <mergeCell ref="Q95:R95"/>
    <mergeCell ref="Q96:R96"/>
    <mergeCell ref="Q97:R97"/>
    <mergeCell ref="Q98:R98"/>
    <mergeCell ref="Q99:R99"/>
    <mergeCell ref="Q100:R100"/>
    <mergeCell ref="Q101:R101"/>
    <mergeCell ref="Q102:R102"/>
    <mergeCell ref="Q103:R103"/>
    <mergeCell ref="Q104:R104"/>
    <mergeCell ref="Q105:R105"/>
    <mergeCell ref="Q106:R106"/>
    <mergeCell ref="Q107:R107"/>
    <mergeCell ref="Q108:R108"/>
    <mergeCell ref="Q109:R109"/>
    <mergeCell ref="Q110:R110"/>
    <mergeCell ref="H142:I142"/>
    <mergeCell ref="H143:I143"/>
    <mergeCell ref="H144:I144"/>
    <mergeCell ref="H145:I145"/>
    <mergeCell ref="H146:I146"/>
    <mergeCell ref="H147:I147"/>
    <mergeCell ref="Q111:R111"/>
    <mergeCell ref="Q112:R112"/>
    <mergeCell ref="Q113:R113"/>
    <mergeCell ref="Q114:R114"/>
    <mergeCell ref="Q115:R115"/>
    <mergeCell ref="Q116:R116"/>
    <mergeCell ref="Q117:R117"/>
    <mergeCell ref="Q118:R118"/>
    <mergeCell ref="Q119:R119"/>
    <mergeCell ref="Q120:R120"/>
    <mergeCell ref="Q121:R121"/>
    <mergeCell ref="Q122:R122"/>
    <mergeCell ref="Q123:R123"/>
    <mergeCell ref="Q124:R124"/>
    <mergeCell ref="Q125:R125"/>
    <mergeCell ref="Q126:R126"/>
    <mergeCell ref="Q127:R127"/>
    <mergeCell ref="Q128:R128"/>
    <mergeCell ref="Q129:R129"/>
    <mergeCell ref="Q130:R130"/>
    <mergeCell ref="Q131:R131"/>
    <mergeCell ref="Q132:R132"/>
    <mergeCell ref="Q133:R133"/>
    <mergeCell ref="Q134:R134"/>
    <mergeCell ref="Q135:R135"/>
    <mergeCell ref="Q136:R136"/>
    <mergeCell ref="Q137:R137"/>
    <mergeCell ref="Q138:R138"/>
    <mergeCell ref="Q139:R139"/>
    <mergeCell ref="Q140:R140"/>
    <mergeCell ref="Q141:R141"/>
    <mergeCell ref="Q142:R142"/>
    <mergeCell ref="Q143:R143"/>
    <mergeCell ref="Q144:R144"/>
    <mergeCell ref="Q145:R145"/>
    <mergeCell ref="Q146:R146"/>
  </mergeCells>
  <conditionalFormatting sqref="N28">
    <cfRule type="expression" dxfId="5" priority="2">
      <formula>$V$25+$V$26&gt;$V$24</formula>
    </cfRule>
  </conditionalFormatting>
  <conditionalFormatting sqref="B28">
    <cfRule type="expression" dxfId="4" priority="1">
      <formula>$J$25+$J$26&gt;$J$24</formula>
    </cfRule>
  </conditionalFormatting>
  <dataValidations count="3">
    <dataValidation type="whole" allowBlank="1" showInputMessage="1" showErrorMessage="1" sqref="J26:K26 V26:W26">
      <formula1>0</formula1>
      <formula2>200</formula2>
    </dataValidation>
    <dataValidation type="decimal" allowBlank="1" showInputMessage="1" showErrorMessage="1" error="Werktijdfactor moet groter dan 0 zijn, maar niet groter dan 1" sqref="J11:K11">
      <formula1>0</formula1>
      <formula2>1</formula2>
    </dataValidation>
    <dataValidation type="decimal" allowBlank="1" showInputMessage="1" showErrorMessage="1" errorTitle="werkuren" error="Een getal tussen 1 en 10 invullen. Voor het decimale teken een komma gebruiken." sqref="E38 N38 Q24:Q27 E25:E27 E30:E35">
      <formula1>1</formula1>
      <formula2>10</formula2>
    </dataValidation>
  </dataValidations>
  <pageMargins left="0.70866141732283472" right="0.70866141732283472" top="0.15748031496062992" bottom="0.15748031496062992" header="0.31496062992125984" footer="0.31496062992125984"/>
  <pageSetup paperSize="9" scale="41" fitToHeight="0" orientation="portrait"/>
  <headerFooter>
    <oddFooter>&amp;A</oddFooter>
  </headerFooter>
  <rowBreaks count="1" manualBreakCount="1">
    <brk id="34" max="16383" man="1"/>
  </rowBreaks>
  <drawing r:id="rId1"/>
  <extLst>
    <ext xmlns:x14="http://schemas.microsoft.com/office/spreadsheetml/2009/9/main" uri="{78C0D931-6437-407d-A8EE-F0AAD7539E65}">
      <x14:conditionalFormattings>
        <x14:conditionalFormatting xmlns:xm="http://schemas.microsoft.com/office/excel/2006/main">
          <x14:cfRule type="expression" priority="4" id="{72FDC4F4-BD55-4898-A97D-56817AB3B22B}">
            <xm:f>'berekening na 1e jaar'!$C$9&lt;&gt;0</xm:f>
            <x14:dxf>
              <font>
                <b/>
                <i val="0"/>
                <color rgb="FFFF0000"/>
              </font>
            </x14:dxf>
          </x14:cfRule>
          <xm:sqref>M16</xm:sqref>
        </x14:conditionalFormatting>
        <x14:conditionalFormatting xmlns:xm="http://schemas.microsoft.com/office/excel/2006/main">
          <x14:cfRule type="expression" priority="5" id="{8190E733-074E-4685-8062-F173D52D299F}">
            <xm:f>'berekening na 1e jaar'!$C$24=1</xm:f>
            <x14:dxf>
              <font>
                <b/>
                <i val="0"/>
                <color rgb="FFFF0000"/>
              </font>
            </x14:dxf>
          </x14:cfRule>
          <xm:sqref>B23</xm:sqref>
        </x14:conditionalFormatting>
        <x14:conditionalFormatting xmlns:xm="http://schemas.microsoft.com/office/excel/2006/main">
          <x14:cfRule type="expression" priority="6" id="{5491DB98-4EDB-4E3D-B0BF-1D6356D44EF9}">
            <xm:f>$U$15&lt;'berekening na 1e jaar'!$A$110</xm:f>
            <x14:dxf>
              <font>
                <b/>
                <i val="0"/>
                <color rgb="FFFF0000"/>
              </font>
            </x14:dxf>
          </x14:cfRule>
          <xm:sqref>B19</xm:sqref>
        </x14:conditionalFormatting>
        <x14:conditionalFormatting xmlns:xm="http://schemas.microsoft.com/office/excel/2006/main">
          <x14:cfRule type="expression" priority="3" id="{8A96C6C1-4C46-4764-A1B5-C619C079E844}">
            <xm:f>'berekening 1e jaar'!$C$9&lt;&gt;0</xm:f>
            <x14:dxf>
              <font>
                <b/>
                <i val="0"/>
                <color rgb="FFFF0000"/>
              </font>
            </x14:dxf>
          </x14:cfRule>
          <xm:sqref>N17:V17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'berekening 1e jaar'!$A$27:$A$28</xm:f>
          </x14:formula1>
          <xm:sqref>Y5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B7" sqref="B7"/>
    </sheetView>
  </sheetViews>
  <sheetFormatPr defaultRowHeight="15" x14ac:dyDescent="0.25"/>
  <cols>
    <col min="1" max="1" width="10.85546875" customWidth="1"/>
    <col min="2" max="2" width="13.140625" customWidth="1"/>
    <col min="5" max="5" width="43" bestFit="1" customWidth="1"/>
  </cols>
  <sheetData>
    <row r="1" spans="1:8" x14ac:dyDescent="0.25">
      <c r="A1" s="8" t="s">
        <v>27</v>
      </c>
      <c r="E1" s="8" t="s">
        <v>42</v>
      </c>
      <c r="F1" s="11">
        <f>VLOOKUP("Eindtotaal",A:B,2,FALSE)</f>
        <v>160</v>
      </c>
    </row>
    <row r="2" spans="1:8" x14ac:dyDescent="0.25">
      <c r="E2" s="12" t="s">
        <v>43</v>
      </c>
      <c r="F2" s="11">
        <f>'ouderschapsverlof 1e jaar'!J21</f>
        <v>0</v>
      </c>
    </row>
    <row r="3" spans="1:8" x14ac:dyDescent="0.25">
      <c r="A3" s="6" t="s">
        <v>24</v>
      </c>
      <c r="B3" t="s">
        <v>26</v>
      </c>
    </row>
    <row r="4" spans="1:8" ht="18.75" x14ac:dyDescent="0.3">
      <c r="A4" s="7"/>
      <c r="B4" s="3">
        <v>0</v>
      </c>
      <c r="E4" s="133" t="str">
        <f>IF(F1&lt;&gt;F2,"Gegevens in draaitabel nog vernieuwen","")</f>
        <v>Gegevens in draaitabel nog vernieuwen</v>
      </c>
      <c r="F4" s="134"/>
      <c r="G4" s="134"/>
      <c r="H4" s="134"/>
    </row>
    <row r="5" spans="1:8" x14ac:dyDescent="0.25">
      <c r="A5" s="7" t="s">
        <v>29</v>
      </c>
      <c r="B5" s="3">
        <v>20</v>
      </c>
      <c r="E5" t="s">
        <v>44</v>
      </c>
    </row>
    <row r="6" spans="1:8" x14ac:dyDescent="0.25">
      <c r="A6" s="7" t="s">
        <v>30</v>
      </c>
      <c r="B6" s="3">
        <v>60</v>
      </c>
    </row>
    <row r="7" spans="1:8" x14ac:dyDescent="0.25">
      <c r="A7" s="7" t="s">
        <v>31</v>
      </c>
      <c r="B7" s="3">
        <v>76</v>
      </c>
    </row>
    <row r="8" spans="1:8" x14ac:dyDescent="0.25">
      <c r="A8" s="7" t="s">
        <v>32</v>
      </c>
      <c r="B8" s="3">
        <v>4</v>
      </c>
    </row>
    <row r="9" spans="1:8" x14ac:dyDescent="0.25">
      <c r="A9" s="7" t="s">
        <v>33</v>
      </c>
      <c r="B9" s="3">
        <v>0</v>
      </c>
    </row>
    <row r="10" spans="1:8" x14ac:dyDescent="0.25">
      <c r="A10" s="7" t="s">
        <v>34</v>
      </c>
      <c r="B10" s="3">
        <v>0</v>
      </c>
    </row>
    <row r="11" spans="1:8" x14ac:dyDescent="0.25">
      <c r="A11" s="7" t="s">
        <v>117</v>
      </c>
      <c r="B11" s="3"/>
    </row>
    <row r="12" spans="1:8" x14ac:dyDescent="0.25">
      <c r="A12" s="7" t="s">
        <v>35</v>
      </c>
      <c r="B12" s="3">
        <v>0</v>
      </c>
    </row>
    <row r="13" spans="1:8" x14ac:dyDescent="0.25">
      <c r="A13" s="7" t="s">
        <v>36</v>
      </c>
      <c r="B13" s="3">
        <v>0</v>
      </c>
    </row>
    <row r="14" spans="1:8" x14ac:dyDescent="0.25">
      <c r="A14" s="7" t="s">
        <v>37</v>
      </c>
      <c r="B14" s="3">
        <v>0</v>
      </c>
    </row>
    <row r="15" spans="1:8" x14ac:dyDescent="0.25">
      <c r="A15" s="7" t="s">
        <v>38</v>
      </c>
      <c r="B15" s="3">
        <v>0</v>
      </c>
    </row>
    <row r="16" spans="1:8" x14ac:dyDescent="0.25">
      <c r="A16" s="7" t="s">
        <v>118</v>
      </c>
      <c r="B16" s="3">
        <v>0</v>
      </c>
    </row>
    <row r="17" spans="1:2" x14ac:dyDescent="0.25">
      <c r="A17" s="7" t="s">
        <v>25</v>
      </c>
      <c r="B17" s="3">
        <v>160</v>
      </c>
    </row>
    <row r="19" spans="1:2" x14ac:dyDescent="0.25">
      <c r="A19" s="7"/>
      <c r="B19" s="3"/>
    </row>
    <row r="21" spans="1:2" ht="30.75" customHeight="1" x14ac:dyDescent="0.25">
      <c r="A21" s="9"/>
      <c r="B21" s="10"/>
    </row>
  </sheetData>
  <mergeCells count="1">
    <mergeCell ref="E4:H4"/>
  </mergeCell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C379"/>
  <sheetViews>
    <sheetView workbookViewId="0">
      <selection activeCell="A4" sqref="A4"/>
    </sheetView>
  </sheetViews>
  <sheetFormatPr defaultRowHeight="15" x14ac:dyDescent="0.25"/>
  <cols>
    <col min="1" max="1" width="36.42578125" bestFit="1" customWidth="1"/>
    <col min="3" max="3" width="39" customWidth="1"/>
    <col min="6" max="6" width="10.42578125" bestFit="1" customWidth="1"/>
    <col min="7" max="7" width="9.42578125" bestFit="1" customWidth="1"/>
    <col min="8" max="8" width="9.42578125" customWidth="1"/>
  </cols>
  <sheetData>
    <row r="1" spans="1:81" x14ac:dyDescent="0.25">
      <c r="Q1" s="135"/>
      <c r="R1" s="135"/>
      <c r="S1" s="135"/>
      <c r="T1" s="135"/>
      <c r="U1" s="135"/>
      <c r="V1" s="135"/>
      <c r="W1" s="135"/>
      <c r="X1" s="135"/>
      <c r="Y1" s="135"/>
      <c r="Z1" s="135"/>
      <c r="AA1" s="135"/>
      <c r="AB1" s="135"/>
      <c r="AC1" s="135"/>
      <c r="AE1" s="135"/>
      <c r="AF1" s="135"/>
      <c r="AG1" s="135"/>
      <c r="AH1" s="135"/>
      <c r="AI1" s="135"/>
      <c r="AJ1" s="135"/>
      <c r="AK1" s="135"/>
      <c r="AL1" s="135"/>
      <c r="AM1" s="135"/>
      <c r="AN1" s="135"/>
      <c r="AO1" s="135"/>
      <c r="AP1" s="135"/>
      <c r="AR1" s="135"/>
      <c r="AS1" s="135"/>
      <c r="AT1" s="135"/>
      <c r="AU1" s="135"/>
      <c r="AV1" s="135"/>
      <c r="AW1" s="135"/>
      <c r="AX1" s="135"/>
      <c r="AY1" s="135"/>
      <c r="AZ1" s="135"/>
      <c r="BA1" s="135"/>
      <c r="BB1" s="135"/>
      <c r="BC1" s="135"/>
      <c r="BE1" s="135"/>
      <c r="BF1" s="135"/>
      <c r="BG1" s="135"/>
      <c r="BH1" s="135"/>
      <c r="BI1" s="135"/>
      <c r="BJ1" s="135"/>
      <c r="BK1" s="135"/>
      <c r="BL1" s="135"/>
      <c r="BM1" s="135"/>
      <c r="BN1" s="135"/>
      <c r="BO1" s="135"/>
      <c r="BP1" s="135"/>
      <c r="BR1" s="135"/>
      <c r="BS1" s="135"/>
      <c r="BT1" s="135"/>
      <c r="BU1" s="135"/>
      <c r="BV1" s="135"/>
      <c r="BW1" s="135"/>
      <c r="BX1" s="135"/>
      <c r="BY1" s="135"/>
      <c r="BZ1" s="135"/>
      <c r="CA1" s="135"/>
      <c r="CB1" s="135"/>
      <c r="CC1" s="135"/>
    </row>
    <row r="2" spans="1:81" x14ac:dyDescent="0.25">
      <c r="A2" t="s">
        <v>9</v>
      </c>
      <c r="C2" s="1">
        <v>44775</v>
      </c>
      <c r="G2" t="s">
        <v>16</v>
      </c>
      <c r="H2" t="s">
        <v>17</v>
      </c>
      <c r="I2" t="s">
        <v>16</v>
      </c>
      <c r="J2" t="s">
        <v>18</v>
      </c>
      <c r="K2" t="s">
        <v>16</v>
      </c>
      <c r="L2" t="s">
        <v>19</v>
      </c>
      <c r="M2" t="s">
        <v>22</v>
      </c>
      <c r="N2" t="s">
        <v>20</v>
      </c>
      <c r="O2" t="s">
        <v>16</v>
      </c>
      <c r="P2" t="s">
        <v>21</v>
      </c>
      <c r="R2" t="s">
        <v>16</v>
      </c>
      <c r="S2" t="s">
        <v>14</v>
      </c>
    </row>
    <row r="3" spans="1:81" x14ac:dyDescent="0.25">
      <c r="A3" t="s">
        <v>7</v>
      </c>
      <c r="C3" s="2">
        <f>IF('ouderschapsverlof 1e jaar'!J9&lt;C2,C2,'ouderschapsverlof 1e jaar'!J9)</f>
        <v>44775</v>
      </c>
      <c r="F3" s="1" t="str">
        <f>'ouderschapsverlof 1e jaar'!B42</f>
        <v/>
      </c>
      <c r="G3" s="4" t="str">
        <f>F3</f>
        <v/>
      </c>
      <c r="H3" s="3">
        <f>'ouderschapsverlof 1e jaar'!C42</f>
        <v>0</v>
      </c>
      <c r="I3" s="4" t="e">
        <f>F3+1</f>
        <v>#VALUE!</v>
      </c>
      <c r="J3" s="3">
        <f>'ouderschapsverlof 1e jaar'!D42</f>
        <v>0</v>
      </c>
      <c r="K3" s="4" t="e">
        <f>F3+2</f>
        <v>#VALUE!</v>
      </c>
      <c r="L3" s="3">
        <f>'ouderschapsverlof 1e jaar'!E42</f>
        <v>0</v>
      </c>
      <c r="M3" s="4" t="e">
        <f>F3+3</f>
        <v>#VALUE!</v>
      </c>
      <c r="N3" s="3">
        <f>'ouderschapsverlof 1e jaar'!F42</f>
        <v>0</v>
      </c>
      <c r="O3" s="4" t="e">
        <f>F3+4</f>
        <v>#VALUE!</v>
      </c>
      <c r="P3" s="3">
        <f>'ouderschapsverlof 1e jaar'!G42</f>
        <v>0</v>
      </c>
      <c r="R3" s="4" t="str">
        <f>IF(F3 &lt;&gt;"",TEXT(G3,"jjmm"),"")</f>
        <v/>
      </c>
      <c r="S3" s="3">
        <f t="shared" ref="S3:S35" si="0">H3</f>
        <v>0</v>
      </c>
    </row>
    <row r="4" spans="1:81" x14ac:dyDescent="0.25">
      <c r="A4" t="s">
        <v>121</v>
      </c>
      <c r="C4" s="2">
        <f>EDATE('ouderschapsverlof 1e jaar'!J9,12)</f>
        <v>366</v>
      </c>
      <c r="F4" s="1" t="str">
        <f>'ouderschapsverlof 1e jaar'!B43</f>
        <v/>
      </c>
      <c r="G4" s="4" t="str">
        <f t="shared" ref="G4:G48" si="1">F4</f>
        <v/>
      </c>
      <c r="H4" s="3">
        <f>'ouderschapsverlof 1e jaar'!C43</f>
        <v>0</v>
      </c>
      <c r="I4" s="4" t="e">
        <f t="shared" ref="I4:I48" si="2">F4+1</f>
        <v>#VALUE!</v>
      </c>
      <c r="J4" s="3">
        <f>'ouderschapsverlof 1e jaar'!D43</f>
        <v>0</v>
      </c>
      <c r="K4" s="4" t="e">
        <f t="shared" ref="K4:K48" si="3">F4+2</f>
        <v>#VALUE!</v>
      </c>
      <c r="L4" s="3">
        <f>'ouderschapsverlof 1e jaar'!E43</f>
        <v>0</v>
      </c>
      <c r="M4" s="4" t="e">
        <f t="shared" ref="M4:M48" si="4">F4+3</f>
        <v>#VALUE!</v>
      </c>
      <c r="N4" s="3">
        <f>'ouderschapsverlof 1e jaar'!F43</f>
        <v>0</v>
      </c>
      <c r="O4" s="4" t="e">
        <f t="shared" ref="O4:O48" si="5">F4+4</f>
        <v>#VALUE!</v>
      </c>
      <c r="P4" s="3">
        <f>'ouderschapsverlof 1e jaar'!G43</f>
        <v>0</v>
      </c>
      <c r="R4" s="4" t="str">
        <f t="shared" ref="R4:R56" si="6">IF(F4 &lt;&gt;"",TEXT(G4,"jjmm"),"")</f>
        <v/>
      </c>
      <c r="S4" s="3">
        <f t="shared" si="0"/>
        <v>0</v>
      </c>
    </row>
    <row r="5" spans="1:81" x14ac:dyDescent="0.25">
      <c r="F5" s="1" t="str">
        <f>'ouderschapsverlof 1e jaar'!B44</f>
        <v/>
      </c>
      <c r="G5" s="4" t="str">
        <f t="shared" si="1"/>
        <v/>
      </c>
      <c r="H5" s="3">
        <f>'ouderschapsverlof 1e jaar'!C44</f>
        <v>0</v>
      </c>
      <c r="I5" s="4" t="e">
        <f t="shared" si="2"/>
        <v>#VALUE!</v>
      </c>
      <c r="J5" s="3">
        <f>'ouderschapsverlof 1e jaar'!D44</f>
        <v>0</v>
      </c>
      <c r="K5" s="4" t="e">
        <f t="shared" si="3"/>
        <v>#VALUE!</v>
      </c>
      <c r="L5" s="3">
        <f>'ouderschapsverlof 1e jaar'!E44</f>
        <v>0</v>
      </c>
      <c r="M5" s="4" t="e">
        <f t="shared" si="4"/>
        <v>#VALUE!</v>
      </c>
      <c r="N5" s="3">
        <f>'ouderschapsverlof 1e jaar'!F44</f>
        <v>0</v>
      </c>
      <c r="O5" s="4" t="e">
        <f t="shared" si="5"/>
        <v>#VALUE!</v>
      </c>
      <c r="P5" s="3">
        <f>'ouderschapsverlof 1e jaar'!G44</f>
        <v>0</v>
      </c>
      <c r="R5" s="4" t="str">
        <f t="shared" si="6"/>
        <v/>
      </c>
      <c r="S5" s="3">
        <f t="shared" si="0"/>
        <v>0</v>
      </c>
    </row>
    <row r="6" spans="1:81" x14ac:dyDescent="0.25">
      <c r="A6" t="s">
        <v>10</v>
      </c>
      <c r="F6" s="1" t="str">
        <f>'ouderschapsverlof 1e jaar'!B45</f>
        <v/>
      </c>
      <c r="G6" s="4" t="str">
        <f t="shared" si="1"/>
        <v/>
      </c>
      <c r="H6" s="3">
        <f>'ouderschapsverlof 1e jaar'!C45</f>
        <v>0</v>
      </c>
      <c r="I6" s="4" t="e">
        <f t="shared" si="2"/>
        <v>#VALUE!</v>
      </c>
      <c r="J6" s="3">
        <f>'ouderschapsverlof 1e jaar'!D45</f>
        <v>0</v>
      </c>
      <c r="K6" s="4" t="e">
        <f t="shared" si="3"/>
        <v>#VALUE!</v>
      </c>
      <c r="L6" s="3">
        <f>'ouderschapsverlof 1e jaar'!E45</f>
        <v>0</v>
      </c>
      <c r="M6" s="4" t="e">
        <f t="shared" si="4"/>
        <v>#VALUE!</v>
      </c>
      <c r="N6" s="3">
        <f>'ouderschapsverlof 1e jaar'!F45</f>
        <v>0</v>
      </c>
      <c r="O6" s="4" t="e">
        <f t="shared" si="5"/>
        <v>#VALUE!</v>
      </c>
      <c r="P6" s="3">
        <f>'ouderschapsverlof 1e jaar'!G45</f>
        <v>0</v>
      </c>
      <c r="R6" s="4" t="str">
        <f t="shared" si="6"/>
        <v/>
      </c>
      <c r="S6" s="3">
        <f t="shared" si="0"/>
        <v>0</v>
      </c>
    </row>
    <row r="7" spans="1:81" x14ac:dyDescent="0.25">
      <c r="A7" t="s">
        <v>11</v>
      </c>
      <c r="C7">
        <f>IF('ouderschapsverlof 1e jaar'!J13&gt;='berekening 1e jaar'!C3,0,1)</f>
        <v>1</v>
      </c>
      <c r="F7" s="1" t="str">
        <f>'ouderschapsverlof 1e jaar'!B46</f>
        <v/>
      </c>
      <c r="G7" s="4" t="str">
        <f t="shared" si="1"/>
        <v/>
      </c>
      <c r="H7" s="3">
        <f>'ouderschapsverlof 1e jaar'!C46</f>
        <v>0</v>
      </c>
      <c r="I7" s="4" t="e">
        <f t="shared" si="2"/>
        <v>#VALUE!</v>
      </c>
      <c r="J7" s="3">
        <f>'ouderschapsverlof 1e jaar'!D46</f>
        <v>0</v>
      </c>
      <c r="K7" s="4" t="e">
        <f t="shared" si="3"/>
        <v>#VALUE!</v>
      </c>
      <c r="L7" s="3">
        <f>'ouderschapsverlof 1e jaar'!E46</f>
        <v>0</v>
      </c>
      <c r="M7" s="4" t="e">
        <f t="shared" si="4"/>
        <v>#VALUE!</v>
      </c>
      <c r="N7" s="3">
        <f>'ouderschapsverlof 1e jaar'!F46</f>
        <v>0</v>
      </c>
      <c r="O7" s="4" t="e">
        <f t="shared" si="5"/>
        <v>#VALUE!</v>
      </c>
      <c r="P7" s="3">
        <f>'ouderschapsverlof 1e jaar'!G46</f>
        <v>0</v>
      </c>
      <c r="R7" s="4" t="str">
        <f t="shared" si="6"/>
        <v/>
      </c>
      <c r="S7" s="3">
        <f t="shared" si="0"/>
        <v>0</v>
      </c>
    </row>
    <row r="8" spans="1:81" x14ac:dyDescent="0.25">
      <c r="A8" t="s">
        <v>12</v>
      </c>
      <c r="C8">
        <f>IF('ouderschapsverlof 1e jaar'!J13&gt;'ouderschapsverlof 1e jaar'!J15,1,0)</f>
        <v>0</v>
      </c>
      <c r="F8" s="1" t="str">
        <f>'ouderschapsverlof 1e jaar'!B47</f>
        <v/>
      </c>
      <c r="G8" s="4" t="str">
        <f t="shared" si="1"/>
        <v/>
      </c>
      <c r="H8" s="3">
        <f>'ouderschapsverlof 1e jaar'!C47</f>
        <v>0</v>
      </c>
      <c r="I8" s="4" t="e">
        <f t="shared" si="2"/>
        <v>#VALUE!</v>
      </c>
      <c r="J8" s="3">
        <f>'ouderschapsverlof 1e jaar'!D47</f>
        <v>0</v>
      </c>
      <c r="K8" s="4" t="e">
        <f t="shared" si="3"/>
        <v>#VALUE!</v>
      </c>
      <c r="L8" s="3">
        <f>'ouderschapsverlof 1e jaar'!E47</f>
        <v>0</v>
      </c>
      <c r="M8" s="4" t="e">
        <f t="shared" si="4"/>
        <v>#VALUE!</v>
      </c>
      <c r="N8" s="3">
        <f>'ouderschapsverlof 1e jaar'!F47</f>
        <v>0</v>
      </c>
      <c r="O8" s="4" t="e">
        <f t="shared" si="5"/>
        <v>#VALUE!</v>
      </c>
      <c r="P8" s="3">
        <f>'ouderschapsverlof 1e jaar'!G47</f>
        <v>0</v>
      </c>
      <c r="R8" s="4" t="str">
        <f t="shared" si="6"/>
        <v/>
      </c>
      <c r="S8" s="3">
        <f t="shared" si="0"/>
        <v>0</v>
      </c>
    </row>
    <row r="9" spans="1:81" x14ac:dyDescent="0.25">
      <c r="A9" t="s">
        <v>13</v>
      </c>
      <c r="C9">
        <f>SUM(C7:C8)</f>
        <v>1</v>
      </c>
      <c r="F9" s="1" t="str">
        <f>'ouderschapsverlof 1e jaar'!B48</f>
        <v/>
      </c>
      <c r="G9" s="4" t="str">
        <f t="shared" si="1"/>
        <v/>
      </c>
      <c r="H9" s="3">
        <f>'ouderschapsverlof 1e jaar'!C48</f>
        <v>0</v>
      </c>
      <c r="I9" s="4" t="e">
        <f t="shared" si="2"/>
        <v>#VALUE!</v>
      </c>
      <c r="J9" s="3">
        <f>'ouderschapsverlof 1e jaar'!D48</f>
        <v>0</v>
      </c>
      <c r="K9" s="4" t="e">
        <f t="shared" si="3"/>
        <v>#VALUE!</v>
      </c>
      <c r="L9" s="3">
        <f>'ouderschapsverlof 1e jaar'!E48</f>
        <v>0</v>
      </c>
      <c r="M9" s="4" t="e">
        <f t="shared" si="4"/>
        <v>#VALUE!</v>
      </c>
      <c r="N9" s="3">
        <f>'ouderschapsverlof 1e jaar'!F48</f>
        <v>0</v>
      </c>
      <c r="O9" s="4" t="e">
        <f t="shared" si="5"/>
        <v>#VALUE!</v>
      </c>
      <c r="P9" s="3">
        <f>'ouderschapsverlof 1e jaar'!G48</f>
        <v>0</v>
      </c>
      <c r="R9" s="4" t="str">
        <f t="shared" si="6"/>
        <v/>
      </c>
      <c r="S9" s="3">
        <f t="shared" si="0"/>
        <v>0</v>
      </c>
    </row>
    <row r="10" spans="1:81" x14ac:dyDescent="0.25">
      <c r="F10" s="1" t="str">
        <f>'ouderschapsverlof 1e jaar'!B49</f>
        <v/>
      </c>
      <c r="G10" s="4" t="str">
        <f t="shared" si="1"/>
        <v/>
      </c>
      <c r="H10" s="3">
        <f>'ouderschapsverlof 1e jaar'!C49</f>
        <v>0</v>
      </c>
      <c r="I10" s="4" t="e">
        <f t="shared" si="2"/>
        <v>#VALUE!</v>
      </c>
      <c r="J10" s="3">
        <f>'ouderschapsverlof 1e jaar'!D49</f>
        <v>0</v>
      </c>
      <c r="K10" s="4" t="e">
        <f t="shared" si="3"/>
        <v>#VALUE!</v>
      </c>
      <c r="L10" s="3">
        <f>'ouderschapsverlof 1e jaar'!E49</f>
        <v>0</v>
      </c>
      <c r="M10" s="4" t="e">
        <f t="shared" si="4"/>
        <v>#VALUE!</v>
      </c>
      <c r="N10" s="3">
        <f>'ouderschapsverlof 1e jaar'!F49</f>
        <v>0</v>
      </c>
      <c r="O10" s="4" t="e">
        <f t="shared" si="5"/>
        <v>#VALUE!</v>
      </c>
      <c r="P10" s="3">
        <f>'ouderschapsverlof 1e jaar'!G49</f>
        <v>0</v>
      </c>
      <c r="R10" s="4" t="str">
        <f t="shared" si="6"/>
        <v/>
      </c>
      <c r="S10" s="3">
        <f t="shared" si="0"/>
        <v>0</v>
      </c>
    </row>
    <row r="11" spans="1:81" x14ac:dyDescent="0.25">
      <c r="A11" s="2" t="s">
        <v>55</v>
      </c>
      <c r="C11" s="1">
        <f>'ouderschapsverlof 1e jaar'!J13</f>
        <v>0</v>
      </c>
      <c r="F11" s="1" t="str">
        <f>'ouderschapsverlof 1e jaar'!B50</f>
        <v/>
      </c>
      <c r="G11" s="4" t="str">
        <f t="shared" si="1"/>
        <v/>
      </c>
      <c r="H11" s="3">
        <f>'ouderschapsverlof 1e jaar'!C50</f>
        <v>0</v>
      </c>
      <c r="I11" s="4" t="e">
        <f t="shared" si="2"/>
        <v>#VALUE!</v>
      </c>
      <c r="J11" s="3">
        <f>'ouderschapsverlof 1e jaar'!D50</f>
        <v>0</v>
      </c>
      <c r="K11" s="4" t="e">
        <f t="shared" si="3"/>
        <v>#VALUE!</v>
      </c>
      <c r="L11" s="3">
        <f>'ouderschapsverlof 1e jaar'!E50</f>
        <v>0</v>
      </c>
      <c r="M11" s="4" t="e">
        <f t="shared" si="4"/>
        <v>#VALUE!</v>
      </c>
      <c r="N11" s="3">
        <f>'ouderschapsverlof 1e jaar'!F50</f>
        <v>0</v>
      </c>
      <c r="O11" s="4" t="e">
        <f t="shared" si="5"/>
        <v>#VALUE!</v>
      </c>
      <c r="P11" s="3">
        <f>'ouderschapsverlof 1e jaar'!G50</f>
        <v>0</v>
      </c>
      <c r="R11" s="4" t="str">
        <f t="shared" si="6"/>
        <v/>
      </c>
      <c r="S11" s="3">
        <f t="shared" si="0"/>
        <v>0</v>
      </c>
    </row>
    <row r="12" spans="1:81" x14ac:dyDescent="0.25">
      <c r="A12" s="2" t="s">
        <v>56</v>
      </c>
      <c r="C12" s="1">
        <f>'ouderschapsverlof 1e jaar'!U13</f>
        <v>0</v>
      </c>
      <c r="F12" s="1" t="str">
        <f>'ouderschapsverlof 1e jaar'!B51</f>
        <v/>
      </c>
      <c r="G12" s="4" t="str">
        <f t="shared" si="1"/>
        <v/>
      </c>
      <c r="H12" s="3">
        <f>'ouderschapsverlof 1e jaar'!C51</f>
        <v>0</v>
      </c>
      <c r="I12" s="4" t="e">
        <f t="shared" si="2"/>
        <v>#VALUE!</v>
      </c>
      <c r="J12" s="3">
        <f>'ouderschapsverlof 1e jaar'!D51</f>
        <v>0</v>
      </c>
      <c r="K12" s="4" t="e">
        <f t="shared" si="3"/>
        <v>#VALUE!</v>
      </c>
      <c r="L12" s="3">
        <f>'ouderschapsverlof 1e jaar'!E51</f>
        <v>0</v>
      </c>
      <c r="M12" s="4" t="e">
        <f t="shared" si="4"/>
        <v>#VALUE!</v>
      </c>
      <c r="N12" s="3">
        <f>'ouderschapsverlof 1e jaar'!F51</f>
        <v>0</v>
      </c>
      <c r="O12" s="4" t="e">
        <f t="shared" si="5"/>
        <v>#VALUE!</v>
      </c>
      <c r="P12" s="3">
        <f>'ouderschapsverlof 1e jaar'!G51</f>
        <v>0</v>
      </c>
      <c r="R12" s="4" t="str">
        <f t="shared" si="6"/>
        <v/>
      </c>
      <c r="S12" s="3">
        <f t="shared" si="0"/>
        <v>0</v>
      </c>
    </row>
    <row r="13" spans="1:81" x14ac:dyDescent="0.25">
      <c r="A13" s="2" t="s">
        <v>57</v>
      </c>
      <c r="C13" s="3">
        <f>'ouderschapsverlof 1e jaar'!U21</f>
        <v>0</v>
      </c>
      <c r="F13" s="1" t="str">
        <f>'ouderschapsverlof 1e jaar'!B52</f>
        <v/>
      </c>
      <c r="G13" s="4" t="str">
        <f t="shared" si="1"/>
        <v/>
      </c>
      <c r="H13" s="3">
        <f>'ouderschapsverlof 1e jaar'!C52</f>
        <v>0</v>
      </c>
      <c r="I13" s="4" t="e">
        <f t="shared" si="2"/>
        <v>#VALUE!</v>
      </c>
      <c r="J13" s="3">
        <f>'ouderschapsverlof 1e jaar'!D52</f>
        <v>0</v>
      </c>
      <c r="K13" s="4" t="e">
        <f t="shared" si="3"/>
        <v>#VALUE!</v>
      </c>
      <c r="L13" s="3">
        <f>'ouderschapsverlof 1e jaar'!E52</f>
        <v>0</v>
      </c>
      <c r="M13" s="4" t="e">
        <f t="shared" si="4"/>
        <v>#VALUE!</v>
      </c>
      <c r="N13" s="3">
        <f>'ouderschapsverlof 1e jaar'!F52</f>
        <v>0</v>
      </c>
      <c r="O13" s="4" t="e">
        <f t="shared" si="5"/>
        <v>#VALUE!</v>
      </c>
      <c r="P13" s="3">
        <f>'ouderschapsverlof 1e jaar'!G52</f>
        <v>0</v>
      </c>
      <c r="R13" s="4" t="str">
        <f t="shared" si="6"/>
        <v/>
      </c>
      <c r="S13" s="3">
        <f t="shared" si="0"/>
        <v>0</v>
      </c>
    </row>
    <row r="14" spans="1:81" x14ac:dyDescent="0.25">
      <c r="A14" s="2" t="s">
        <v>80</v>
      </c>
      <c r="B14" s="20"/>
      <c r="C14" s="3">
        <f>'ouderschapsverlof 1e jaar'!J26</f>
        <v>0</v>
      </c>
      <c r="D14" s="20"/>
      <c r="E14" s="20"/>
      <c r="F14" s="1" t="str">
        <f>'ouderschapsverlof 1e jaar'!B53</f>
        <v/>
      </c>
      <c r="G14" s="4" t="str">
        <f t="shared" si="1"/>
        <v/>
      </c>
      <c r="H14" s="3">
        <f>'ouderschapsverlof 1e jaar'!C53</f>
        <v>0</v>
      </c>
      <c r="I14" s="4" t="e">
        <f t="shared" si="2"/>
        <v>#VALUE!</v>
      </c>
      <c r="J14" s="3">
        <f>'ouderschapsverlof 1e jaar'!D53</f>
        <v>0</v>
      </c>
      <c r="K14" s="4" t="e">
        <f t="shared" si="3"/>
        <v>#VALUE!</v>
      </c>
      <c r="L14" s="3">
        <f>'ouderschapsverlof 1e jaar'!E53</f>
        <v>0</v>
      </c>
      <c r="M14" s="4" t="e">
        <f t="shared" si="4"/>
        <v>#VALUE!</v>
      </c>
      <c r="N14" s="3">
        <f>'ouderschapsverlof 1e jaar'!F53</f>
        <v>0</v>
      </c>
      <c r="O14" s="4" t="e">
        <f t="shared" si="5"/>
        <v>#VALUE!</v>
      </c>
      <c r="P14" s="3">
        <f>'ouderschapsverlof 1e jaar'!G53</f>
        <v>0</v>
      </c>
      <c r="R14" s="4" t="str">
        <f t="shared" si="6"/>
        <v/>
      </c>
      <c r="S14" s="3">
        <f t="shared" si="0"/>
        <v>0</v>
      </c>
    </row>
    <row r="15" spans="1:81" x14ac:dyDescent="0.25">
      <c r="A15" s="2" t="s">
        <v>58</v>
      </c>
      <c r="C15">
        <f>C12-C11+1</f>
        <v>1</v>
      </c>
      <c r="F15" s="1" t="str">
        <f>'ouderschapsverlof 1e jaar'!B54</f>
        <v/>
      </c>
      <c r="G15" s="4" t="str">
        <f t="shared" si="1"/>
        <v/>
      </c>
      <c r="H15" s="3">
        <f>'ouderschapsverlof 1e jaar'!C54</f>
        <v>0</v>
      </c>
      <c r="I15" s="4" t="e">
        <f t="shared" si="2"/>
        <v>#VALUE!</v>
      </c>
      <c r="J15" s="3">
        <f>'ouderschapsverlof 1e jaar'!D54</f>
        <v>0</v>
      </c>
      <c r="K15" s="4" t="e">
        <f t="shared" si="3"/>
        <v>#VALUE!</v>
      </c>
      <c r="L15" s="3">
        <f>'ouderschapsverlof 1e jaar'!E54</f>
        <v>0</v>
      </c>
      <c r="M15" s="4" t="e">
        <f t="shared" si="4"/>
        <v>#VALUE!</v>
      </c>
      <c r="N15" s="3">
        <f>'ouderschapsverlof 1e jaar'!F54</f>
        <v>0</v>
      </c>
      <c r="O15" s="4" t="e">
        <f t="shared" si="5"/>
        <v>#VALUE!</v>
      </c>
      <c r="P15" s="3">
        <f>'ouderschapsverlof 1e jaar'!G54</f>
        <v>0</v>
      </c>
      <c r="R15" s="4" t="str">
        <f t="shared" si="6"/>
        <v/>
      </c>
      <c r="S15" s="3">
        <f t="shared" si="0"/>
        <v>0</v>
      </c>
    </row>
    <row r="16" spans="1:81" x14ac:dyDescent="0.25">
      <c r="A16" s="2" t="s">
        <v>59</v>
      </c>
      <c r="C16" s="16">
        <f>(C13/(52*40))*(365/C15)</f>
        <v>0</v>
      </c>
      <c r="F16" s="1" t="str">
        <f>'ouderschapsverlof 1e jaar'!B55</f>
        <v/>
      </c>
      <c r="G16" s="4" t="str">
        <f t="shared" si="1"/>
        <v/>
      </c>
      <c r="H16" s="3">
        <f>'ouderschapsverlof 1e jaar'!C55</f>
        <v>0</v>
      </c>
      <c r="I16" s="4" t="e">
        <f t="shared" si="2"/>
        <v>#VALUE!</v>
      </c>
      <c r="J16" s="3">
        <f>'ouderschapsverlof 1e jaar'!D55</f>
        <v>0</v>
      </c>
      <c r="K16" s="4" t="e">
        <f t="shared" si="3"/>
        <v>#VALUE!</v>
      </c>
      <c r="L16" s="3">
        <f>'ouderschapsverlof 1e jaar'!E55</f>
        <v>0</v>
      </c>
      <c r="M16" s="4" t="e">
        <f t="shared" si="4"/>
        <v>#VALUE!</v>
      </c>
      <c r="N16" s="3">
        <f>'ouderschapsverlof 1e jaar'!F55</f>
        <v>0</v>
      </c>
      <c r="O16" s="4" t="e">
        <f t="shared" si="5"/>
        <v>#VALUE!</v>
      </c>
      <c r="P16" s="3">
        <f>'ouderschapsverlof 1e jaar'!G55</f>
        <v>0</v>
      </c>
      <c r="R16" s="4" t="str">
        <f t="shared" si="6"/>
        <v/>
      </c>
      <c r="S16" s="3">
        <f t="shared" si="0"/>
        <v>0</v>
      </c>
    </row>
    <row r="17" spans="1:19" x14ac:dyDescent="0.25">
      <c r="A17" s="2" t="s">
        <v>79</v>
      </c>
      <c r="B17" s="20"/>
      <c r="C17" s="16">
        <f>(C14/(52*40))*(365/C15)</f>
        <v>0</v>
      </c>
      <c r="D17" s="20"/>
      <c r="E17" s="20"/>
      <c r="F17" s="1" t="str">
        <f>'ouderschapsverlof 1e jaar'!B56</f>
        <v/>
      </c>
      <c r="G17" s="4" t="str">
        <f t="shared" si="1"/>
        <v/>
      </c>
      <c r="H17" s="3">
        <f>'ouderschapsverlof 1e jaar'!C56</f>
        <v>0</v>
      </c>
      <c r="I17" s="4" t="e">
        <f t="shared" si="2"/>
        <v>#VALUE!</v>
      </c>
      <c r="J17" s="3">
        <f>'ouderschapsverlof 1e jaar'!D56</f>
        <v>0</v>
      </c>
      <c r="K17" s="4" t="e">
        <f t="shared" si="3"/>
        <v>#VALUE!</v>
      </c>
      <c r="L17" s="3">
        <f>'ouderschapsverlof 1e jaar'!E56</f>
        <v>0</v>
      </c>
      <c r="M17" s="4" t="e">
        <f t="shared" si="4"/>
        <v>#VALUE!</v>
      </c>
      <c r="N17" s="3">
        <f>'ouderschapsverlof 1e jaar'!F56</f>
        <v>0</v>
      </c>
      <c r="O17" s="4" t="e">
        <f t="shared" si="5"/>
        <v>#VALUE!</v>
      </c>
      <c r="P17" s="3">
        <f>'ouderschapsverlof 1e jaar'!G56</f>
        <v>0</v>
      </c>
      <c r="R17" s="4" t="str">
        <f t="shared" si="6"/>
        <v/>
      </c>
      <c r="S17" s="3">
        <f t="shared" si="0"/>
        <v>0</v>
      </c>
    </row>
    <row r="18" spans="1:19" x14ac:dyDescent="0.25">
      <c r="A18" s="2" t="s">
        <v>60</v>
      </c>
      <c r="C18" s="16">
        <f>'ouderschapsverlof 1e jaar'!J11</f>
        <v>0</v>
      </c>
      <c r="F18" s="1" t="str">
        <f>'ouderschapsverlof 1e jaar'!B57</f>
        <v/>
      </c>
      <c r="G18" s="4" t="str">
        <f t="shared" si="1"/>
        <v/>
      </c>
      <c r="H18" s="3">
        <f>'ouderschapsverlof 1e jaar'!C57</f>
        <v>0</v>
      </c>
      <c r="I18" s="4" t="e">
        <f t="shared" si="2"/>
        <v>#VALUE!</v>
      </c>
      <c r="J18" s="3">
        <f>'ouderschapsverlof 1e jaar'!D57</f>
        <v>0</v>
      </c>
      <c r="K18" s="4" t="e">
        <f t="shared" si="3"/>
        <v>#VALUE!</v>
      </c>
      <c r="L18" s="3">
        <f>'ouderschapsverlof 1e jaar'!E57</f>
        <v>0</v>
      </c>
      <c r="M18" s="4" t="e">
        <f t="shared" si="4"/>
        <v>#VALUE!</v>
      </c>
      <c r="N18" s="3">
        <f>'ouderschapsverlof 1e jaar'!F57</f>
        <v>0</v>
      </c>
      <c r="O18" s="4" t="e">
        <f t="shared" si="5"/>
        <v>#VALUE!</v>
      </c>
      <c r="P18" s="3">
        <f>'ouderschapsverlof 1e jaar'!G57</f>
        <v>0</v>
      </c>
      <c r="R18" s="4" t="str">
        <f t="shared" si="6"/>
        <v/>
      </c>
      <c r="S18" s="3">
        <f t="shared" si="0"/>
        <v>0</v>
      </c>
    </row>
    <row r="19" spans="1:19" x14ac:dyDescent="0.25">
      <c r="A19" s="2" t="s">
        <v>62</v>
      </c>
      <c r="C19" s="3">
        <f>'ouderschapsverlof 1e jaar'!U20</f>
        <v>0</v>
      </c>
      <c r="F19" s="1" t="str">
        <f>'ouderschapsverlof 1e jaar'!B58</f>
        <v/>
      </c>
      <c r="G19" s="4" t="str">
        <f t="shared" si="1"/>
        <v/>
      </c>
      <c r="H19" s="3">
        <f>'ouderschapsverlof 1e jaar'!C58</f>
        <v>0</v>
      </c>
      <c r="I19" s="4" t="e">
        <f t="shared" si="2"/>
        <v>#VALUE!</v>
      </c>
      <c r="J19" s="3">
        <f>'ouderschapsverlof 1e jaar'!D58</f>
        <v>0</v>
      </c>
      <c r="K19" s="4" t="e">
        <f t="shared" si="3"/>
        <v>#VALUE!</v>
      </c>
      <c r="L19" s="3">
        <f>'ouderschapsverlof 1e jaar'!E58</f>
        <v>0</v>
      </c>
      <c r="M19" s="4" t="e">
        <f t="shared" si="4"/>
        <v>#VALUE!</v>
      </c>
      <c r="N19" s="3">
        <f>'ouderschapsverlof 1e jaar'!F58</f>
        <v>0</v>
      </c>
      <c r="O19" s="4" t="e">
        <f t="shared" si="5"/>
        <v>#VALUE!</v>
      </c>
      <c r="P19" s="3">
        <f>'ouderschapsverlof 1e jaar'!G58</f>
        <v>0</v>
      </c>
      <c r="R19" s="4" t="str">
        <f t="shared" si="6"/>
        <v/>
      </c>
      <c r="S19" s="3">
        <f t="shared" si="0"/>
        <v>0</v>
      </c>
    </row>
    <row r="20" spans="1:19" x14ac:dyDescent="0.25">
      <c r="A20" s="2" t="s">
        <v>61</v>
      </c>
      <c r="C20" s="15">
        <f>DATEDIF(C11,C12+1,"M")</f>
        <v>0</v>
      </c>
      <c r="F20" s="1" t="str">
        <f>'ouderschapsverlof 1e jaar'!B59</f>
        <v/>
      </c>
      <c r="G20" s="4" t="str">
        <f t="shared" si="1"/>
        <v/>
      </c>
      <c r="H20" s="3">
        <f>'ouderschapsverlof 1e jaar'!C59</f>
        <v>0</v>
      </c>
      <c r="I20" s="4" t="e">
        <f t="shared" si="2"/>
        <v>#VALUE!</v>
      </c>
      <c r="J20" s="3">
        <f>'ouderschapsverlof 1e jaar'!D59</f>
        <v>0</v>
      </c>
      <c r="K20" s="4" t="e">
        <f t="shared" si="3"/>
        <v>#VALUE!</v>
      </c>
      <c r="L20" s="3">
        <f>'ouderschapsverlof 1e jaar'!E59</f>
        <v>0</v>
      </c>
      <c r="M20" s="4" t="e">
        <f t="shared" si="4"/>
        <v>#VALUE!</v>
      </c>
      <c r="N20" s="3">
        <f>'ouderschapsverlof 1e jaar'!F59</f>
        <v>0</v>
      </c>
      <c r="O20" s="4" t="e">
        <f t="shared" si="5"/>
        <v>#VALUE!</v>
      </c>
      <c r="P20" s="3">
        <f>'ouderschapsverlof 1e jaar'!G59</f>
        <v>0</v>
      </c>
      <c r="R20" s="4" t="str">
        <f t="shared" si="6"/>
        <v/>
      </c>
      <c r="S20" s="3">
        <f t="shared" si="0"/>
        <v>0</v>
      </c>
    </row>
    <row r="21" spans="1:19" x14ac:dyDescent="0.25">
      <c r="A21" s="15" t="s">
        <v>63</v>
      </c>
      <c r="C21">
        <f>DATEDIF(C11,C12+1,"md")</f>
        <v>1</v>
      </c>
      <c r="F21" s="1" t="str">
        <f>'ouderschapsverlof 1e jaar'!B60</f>
        <v/>
      </c>
      <c r="G21" s="4" t="str">
        <f t="shared" si="1"/>
        <v/>
      </c>
      <c r="H21" s="3">
        <f>'ouderschapsverlof 1e jaar'!C60</f>
        <v>0</v>
      </c>
      <c r="I21" s="4" t="e">
        <f t="shared" si="2"/>
        <v>#VALUE!</v>
      </c>
      <c r="J21" s="3">
        <f>'ouderschapsverlof 1e jaar'!D60</f>
        <v>0</v>
      </c>
      <c r="K21" s="4" t="e">
        <f t="shared" si="3"/>
        <v>#VALUE!</v>
      </c>
      <c r="L21" s="3">
        <f>'ouderschapsverlof 1e jaar'!E60</f>
        <v>0</v>
      </c>
      <c r="M21" s="4" t="e">
        <f t="shared" si="4"/>
        <v>#VALUE!</v>
      </c>
      <c r="N21" s="3">
        <f>'ouderschapsverlof 1e jaar'!F60</f>
        <v>0</v>
      </c>
      <c r="O21" s="4" t="e">
        <f t="shared" si="5"/>
        <v>#VALUE!</v>
      </c>
      <c r="P21" s="3">
        <f>'ouderschapsverlof 1e jaar'!G60</f>
        <v>0</v>
      </c>
      <c r="R21" s="4" t="str">
        <f t="shared" si="6"/>
        <v/>
      </c>
      <c r="S21" s="3">
        <f t="shared" si="0"/>
        <v>0</v>
      </c>
    </row>
    <row r="22" spans="1:19" x14ac:dyDescent="0.25">
      <c r="A22" s="2" t="s">
        <v>64</v>
      </c>
      <c r="C22">
        <f>C20+(C21/31)</f>
        <v>3.2258064516129031E-2</v>
      </c>
      <c r="F22" s="1" t="str">
        <f>'ouderschapsverlof 1e jaar'!B61</f>
        <v/>
      </c>
      <c r="G22" s="4" t="str">
        <f t="shared" si="1"/>
        <v/>
      </c>
      <c r="H22" s="3">
        <f>'ouderschapsverlof 1e jaar'!C61</f>
        <v>0</v>
      </c>
      <c r="I22" s="4" t="e">
        <f t="shared" si="2"/>
        <v>#VALUE!</v>
      </c>
      <c r="J22" s="3">
        <f>'ouderschapsverlof 1e jaar'!D61</f>
        <v>0</v>
      </c>
      <c r="K22" s="4" t="e">
        <f t="shared" si="3"/>
        <v>#VALUE!</v>
      </c>
      <c r="L22" s="3">
        <f>'ouderschapsverlof 1e jaar'!E61</f>
        <v>0</v>
      </c>
      <c r="M22" s="4" t="e">
        <f t="shared" si="4"/>
        <v>#VALUE!</v>
      </c>
      <c r="N22" s="3">
        <f>'ouderschapsverlof 1e jaar'!F61</f>
        <v>0</v>
      </c>
      <c r="O22" s="4" t="e">
        <f t="shared" si="5"/>
        <v>#VALUE!</v>
      </c>
      <c r="P22" s="3">
        <f>'ouderschapsverlof 1e jaar'!G61</f>
        <v>0</v>
      </c>
      <c r="R22" s="4" t="str">
        <f t="shared" si="6"/>
        <v/>
      </c>
      <c r="S22" s="3">
        <f t="shared" si="0"/>
        <v>0</v>
      </c>
    </row>
    <row r="23" spans="1:19" x14ac:dyDescent="0.25">
      <c r="A23" s="2" t="s">
        <v>65</v>
      </c>
      <c r="C23" s="18" t="e">
        <f>(C16/'ouderschapsverlof 1e jaar'!J11*0.25)+(C17/'ouderschapsverlof 1e jaar'!J11)</f>
        <v>#DIV/0!</v>
      </c>
      <c r="F23" s="1" t="str">
        <f>'ouderschapsverlof 1e jaar'!B62</f>
        <v/>
      </c>
      <c r="G23" s="4" t="str">
        <f t="shared" si="1"/>
        <v/>
      </c>
      <c r="H23" s="3">
        <f>'ouderschapsverlof 1e jaar'!C62</f>
        <v>0</v>
      </c>
      <c r="I23" s="4" t="e">
        <f t="shared" si="2"/>
        <v>#VALUE!</v>
      </c>
      <c r="J23" s="3">
        <f>'ouderschapsverlof 1e jaar'!D62</f>
        <v>0</v>
      </c>
      <c r="K23" s="4" t="e">
        <f t="shared" si="3"/>
        <v>#VALUE!</v>
      </c>
      <c r="L23" s="3">
        <f>'ouderschapsverlof 1e jaar'!E62</f>
        <v>0</v>
      </c>
      <c r="M23" s="4" t="e">
        <f t="shared" si="4"/>
        <v>#VALUE!</v>
      </c>
      <c r="N23" s="3">
        <f>'ouderschapsverlof 1e jaar'!F62</f>
        <v>0</v>
      </c>
      <c r="O23" s="4" t="e">
        <f t="shared" si="5"/>
        <v>#VALUE!</v>
      </c>
      <c r="P23" s="3">
        <f>'ouderschapsverlof 1e jaar'!G62</f>
        <v>0</v>
      </c>
      <c r="R23" s="4" t="str">
        <f t="shared" si="6"/>
        <v/>
      </c>
      <c r="S23" s="3">
        <f t="shared" si="0"/>
        <v>0</v>
      </c>
    </row>
    <row r="24" spans="1:19" x14ac:dyDescent="0.25">
      <c r="A24" s="2" t="s">
        <v>66</v>
      </c>
      <c r="C24" s="5">
        <f>IF(OR('ouderschapsverlof 1e jaar'!U13&gt;='ouderschapsverlof 1e jaar'!J15,C12&lt;C11),1,0)</f>
        <v>1</v>
      </c>
      <c r="F24" s="1" t="str">
        <f>'ouderschapsverlof 1e jaar'!B63</f>
        <v/>
      </c>
      <c r="G24" s="4" t="str">
        <f t="shared" si="1"/>
        <v/>
      </c>
      <c r="H24" s="3">
        <f>'ouderschapsverlof 1e jaar'!C63</f>
        <v>0</v>
      </c>
      <c r="I24" s="4" t="e">
        <f t="shared" si="2"/>
        <v>#VALUE!</v>
      </c>
      <c r="J24" s="3">
        <f>'ouderschapsverlof 1e jaar'!D63</f>
        <v>0</v>
      </c>
      <c r="K24" s="4" t="e">
        <f t="shared" si="3"/>
        <v>#VALUE!</v>
      </c>
      <c r="L24" s="3">
        <f>'ouderschapsverlof 1e jaar'!E63</f>
        <v>0</v>
      </c>
      <c r="M24" s="4" t="e">
        <f t="shared" si="4"/>
        <v>#VALUE!</v>
      </c>
      <c r="N24" s="3">
        <f>'ouderschapsverlof 1e jaar'!F63</f>
        <v>0</v>
      </c>
      <c r="O24" s="4" t="e">
        <f t="shared" si="5"/>
        <v>#VALUE!</v>
      </c>
      <c r="P24" s="3">
        <f>'ouderschapsverlof 1e jaar'!G63</f>
        <v>0</v>
      </c>
      <c r="R24" s="4" t="str">
        <f t="shared" si="6"/>
        <v/>
      </c>
      <c r="S24" s="3">
        <f t="shared" si="0"/>
        <v>0</v>
      </c>
    </row>
    <row r="25" spans="1:19" s="21" customFormat="1" x14ac:dyDescent="0.25">
      <c r="A25" s="2"/>
      <c r="C25" s="5"/>
      <c r="F25" s="1"/>
      <c r="G25" s="4"/>
      <c r="H25" s="3"/>
      <c r="I25" s="4"/>
      <c r="J25" s="3"/>
      <c r="K25" s="4"/>
      <c r="L25" s="3"/>
      <c r="M25" s="4"/>
      <c r="N25" s="3"/>
      <c r="O25" s="4"/>
      <c r="P25" s="3"/>
      <c r="R25" s="4"/>
      <c r="S25" s="3"/>
    </row>
    <row r="26" spans="1:19" x14ac:dyDescent="0.25">
      <c r="A26" s="2"/>
      <c r="F26" s="1" t="str">
        <f>'ouderschapsverlof 1e jaar'!B64</f>
        <v/>
      </c>
      <c r="G26" s="4" t="str">
        <f t="shared" si="1"/>
        <v/>
      </c>
      <c r="H26" s="3">
        <f>'ouderschapsverlof 1e jaar'!C64</f>
        <v>0</v>
      </c>
      <c r="I26" s="4" t="e">
        <f t="shared" si="2"/>
        <v>#VALUE!</v>
      </c>
      <c r="J26" s="3">
        <f>'ouderschapsverlof 1e jaar'!D64</f>
        <v>0</v>
      </c>
      <c r="K26" s="4" t="e">
        <f t="shared" si="3"/>
        <v>#VALUE!</v>
      </c>
      <c r="L26" s="3">
        <f>'ouderschapsverlof 1e jaar'!E64</f>
        <v>0</v>
      </c>
      <c r="M26" s="4" t="e">
        <f t="shared" si="4"/>
        <v>#VALUE!</v>
      </c>
      <c r="N26" s="3">
        <f>'ouderschapsverlof 1e jaar'!F64</f>
        <v>0</v>
      </c>
      <c r="O26" s="4" t="e">
        <f t="shared" si="5"/>
        <v>#VALUE!</v>
      </c>
      <c r="P26" s="3">
        <f>'ouderschapsverlof 1e jaar'!G64</f>
        <v>0</v>
      </c>
      <c r="R26" s="4" t="str">
        <f t="shared" si="6"/>
        <v/>
      </c>
      <c r="S26" s="3">
        <f t="shared" si="0"/>
        <v>0</v>
      </c>
    </row>
    <row r="27" spans="1:19" x14ac:dyDescent="0.25">
      <c r="A27" s="2" t="s">
        <v>68</v>
      </c>
      <c r="F27" s="1" t="str">
        <f>'ouderschapsverlof 1e jaar'!B65</f>
        <v/>
      </c>
      <c r="G27" s="4" t="str">
        <f t="shared" si="1"/>
        <v/>
      </c>
      <c r="H27" s="3">
        <f>'ouderschapsverlof 1e jaar'!C65</f>
        <v>0</v>
      </c>
      <c r="I27" s="4" t="e">
        <f t="shared" si="2"/>
        <v>#VALUE!</v>
      </c>
      <c r="J27" s="3">
        <f>'ouderschapsverlof 1e jaar'!D65</f>
        <v>0</v>
      </c>
      <c r="K27" s="4" t="e">
        <f t="shared" si="3"/>
        <v>#VALUE!</v>
      </c>
      <c r="L27" s="3">
        <f>'ouderschapsverlof 1e jaar'!E65</f>
        <v>0</v>
      </c>
      <c r="M27" s="4" t="e">
        <f t="shared" si="4"/>
        <v>#VALUE!</v>
      </c>
      <c r="N27" s="3">
        <f>'ouderschapsverlof 1e jaar'!F65</f>
        <v>0</v>
      </c>
      <c r="O27" s="4" t="e">
        <f t="shared" si="5"/>
        <v>#VALUE!</v>
      </c>
      <c r="P27" s="3">
        <f>'ouderschapsverlof 1e jaar'!G65</f>
        <v>0</v>
      </c>
      <c r="R27" s="4" t="str">
        <f t="shared" si="6"/>
        <v/>
      </c>
      <c r="S27" s="3">
        <f t="shared" si="0"/>
        <v>0</v>
      </c>
    </row>
    <row r="28" spans="1:19" x14ac:dyDescent="0.25">
      <c r="A28" s="2" t="s">
        <v>69</v>
      </c>
      <c r="F28" s="1" t="str">
        <f>'ouderschapsverlof 1e jaar'!B66</f>
        <v/>
      </c>
      <c r="G28" s="4" t="str">
        <f t="shared" si="1"/>
        <v/>
      </c>
      <c r="H28" s="3">
        <f>'ouderschapsverlof 1e jaar'!C66</f>
        <v>0</v>
      </c>
      <c r="I28" s="4" t="e">
        <f t="shared" si="2"/>
        <v>#VALUE!</v>
      </c>
      <c r="J28" s="3">
        <f>'ouderschapsverlof 1e jaar'!D66</f>
        <v>0</v>
      </c>
      <c r="K28" s="4" t="e">
        <f t="shared" si="3"/>
        <v>#VALUE!</v>
      </c>
      <c r="L28" s="3">
        <f>'ouderschapsverlof 1e jaar'!E66</f>
        <v>0</v>
      </c>
      <c r="M28" s="4" t="e">
        <f t="shared" si="4"/>
        <v>#VALUE!</v>
      </c>
      <c r="N28" s="3">
        <f>'ouderschapsverlof 1e jaar'!F66</f>
        <v>0</v>
      </c>
      <c r="O28" s="4" t="e">
        <f t="shared" si="5"/>
        <v>#VALUE!</v>
      </c>
      <c r="P28" s="3">
        <f>'ouderschapsverlof 1e jaar'!G66</f>
        <v>0</v>
      </c>
      <c r="R28" s="4" t="str">
        <f t="shared" si="6"/>
        <v/>
      </c>
      <c r="S28" s="3">
        <f t="shared" si="0"/>
        <v>0</v>
      </c>
    </row>
    <row r="29" spans="1:19" x14ac:dyDescent="0.25">
      <c r="A29" s="2"/>
      <c r="F29" s="1" t="str">
        <f>'ouderschapsverlof 1e jaar'!B67</f>
        <v/>
      </c>
      <c r="G29" s="4" t="str">
        <f t="shared" si="1"/>
        <v/>
      </c>
      <c r="H29" s="3">
        <f>'ouderschapsverlof 1e jaar'!C67</f>
        <v>0</v>
      </c>
      <c r="I29" s="4" t="e">
        <f t="shared" si="2"/>
        <v>#VALUE!</v>
      </c>
      <c r="J29" s="3">
        <f>'ouderschapsverlof 1e jaar'!D67</f>
        <v>0</v>
      </c>
      <c r="K29" s="4" t="e">
        <f t="shared" si="3"/>
        <v>#VALUE!</v>
      </c>
      <c r="L29" s="3">
        <f>'ouderschapsverlof 1e jaar'!E67</f>
        <v>0</v>
      </c>
      <c r="M29" s="4" t="e">
        <f t="shared" si="4"/>
        <v>#VALUE!</v>
      </c>
      <c r="N29" s="3">
        <f>'ouderschapsverlof 1e jaar'!F67</f>
        <v>0</v>
      </c>
      <c r="O29" s="4" t="e">
        <f t="shared" si="5"/>
        <v>#VALUE!</v>
      </c>
      <c r="P29" s="3">
        <f>'ouderschapsverlof 1e jaar'!G67</f>
        <v>0</v>
      </c>
      <c r="R29" s="4" t="str">
        <f t="shared" si="6"/>
        <v/>
      </c>
      <c r="S29" s="3">
        <f t="shared" si="0"/>
        <v>0</v>
      </c>
    </row>
    <row r="30" spans="1:19" x14ac:dyDescent="0.25">
      <c r="A30" s="2" t="s">
        <v>71</v>
      </c>
      <c r="F30" s="1" t="str">
        <f>'ouderschapsverlof 1e jaar'!B68</f>
        <v/>
      </c>
      <c r="G30" s="4" t="str">
        <f t="shared" si="1"/>
        <v/>
      </c>
      <c r="H30" s="3">
        <f>'ouderschapsverlof 1e jaar'!C68</f>
        <v>0</v>
      </c>
      <c r="I30" s="4" t="e">
        <f t="shared" si="2"/>
        <v>#VALUE!</v>
      </c>
      <c r="J30" s="3">
        <f>'ouderschapsverlof 1e jaar'!D68</f>
        <v>0</v>
      </c>
      <c r="K30" s="4" t="e">
        <f t="shared" si="3"/>
        <v>#VALUE!</v>
      </c>
      <c r="L30" s="3">
        <f>'ouderschapsverlof 1e jaar'!E68</f>
        <v>0</v>
      </c>
      <c r="M30" s="4" t="e">
        <f t="shared" si="4"/>
        <v>#VALUE!</v>
      </c>
      <c r="N30" s="3">
        <f>'ouderschapsverlof 1e jaar'!F68</f>
        <v>0</v>
      </c>
      <c r="O30" s="4" t="e">
        <f t="shared" si="5"/>
        <v>#VALUE!</v>
      </c>
      <c r="P30" s="3">
        <f>'ouderschapsverlof 1e jaar'!G68</f>
        <v>0</v>
      </c>
      <c r="R30" s="4" t="str">
        <f t="shared" si="6"/>
        <v/>
      </c>
      <c r="S30" s="3">
        <f t="shared" si="0"/>
        <v>0</v>
      </c>
    </row>
    <row r="31" spans="1:19" x14ac:dyDescent="0.25">
      <c r="A31" s="1">
        <f>IF(OR('ouderschapsverlof 1e jaar'!H42&gt;0,'ouderschapsverlof 1e jaar'!Q42&gt;0,'ouderschapsverlof 1e jaar'!AA42&gt;0),'ouderschapsverlof 1e jaar'!B42,0)</f>
        <v>0</v>
      </c>
      <c r="F31" s="1" t="str">
        <f>'ouderschapsverlof 1e jaar'!B69</f>
        <v/>
      </c>
      <c r="G31" s="4" t="str">
        <f t="shared" si="1"/>
        <v/>
      </c>
      <c r="H31" s="3">
        <f>'ouderschapsverlof 1e jaar'!C69</f>
        <v>0</v>
      </c>
      <c r="I31" s="4" t="e">
        <f t="shared" si="2"/>
        <v>#VALUE!</v>
      </c>
      <c r="J31" s="3">
        <f>'ouderschapsverlof 1e jaar'!D69</f>
        <v>0</v>
      </c>
      <c r="K31" s="4" t="e">
        <f t="shared" si="3"/>
        <v>#VALUE!</v>
      </c>
      <c r="L31" s="3">
        <f>'ouderschapsverlof 1e jaar'!E69</f>
        <v>0</v>
      </c>
      <c r="M31" s="4" t="e">
        <f t="shared" si="4"/>
        <v>#VALUE!</v>
      </c>
      <c r="N31" s="3">
        <f>'ouderschapsverlof 1e jaar'!F69</f>
        <v>0</v>
      </c>
      <c r="O31" s="4" t="e">
        <f t="shared" si="5"/>
        <v>#VALUE!</v>
      </c>
      <c r="P31" s="3">
        <f>'ouderschapsverlof 1e jaar'!G69</f>
        <v>0</v>
      </c>
      <c r="R31" s="4" t="str">
        <f t="shared" si="6"/>
        <v/>
      </c>
      <c r="S31" s="3">
        <f t="shared" si="0"/>
        <v>0</v>
      </c>
    </row>
    <row r="32" spans="1:19" x14ac:dyDescent="0.25">
      <c r="A32" s="1">
        <f>IF(OR('ouderschapsverlof 1e jaar'!H43&gt;0,'ouderschapsverlof 1e jaar'!Q43&gt;0,'ouderschapsverlof 1e jaar'!AA43&gt;0),'ouderschapsverlof 1e jaar'!B43,0)</f>
        <v>0</v>
      </c>
      <c r="F32" s="1" t="str">
        <f>'ouderschapsverlof 1e jaar'!B70</f>
        <v/>
      </c>
      <c r="G32" s="4" t="str">
        <f t="shared" si="1"/>
        <v/>
      </c>
      <c r="H32" s="3">
        <f>'ouderschapsverlof 1e jaar'!C70</f>
        <v>0</v>
      </c>
      <c r="I32" s="4" t="e">
        <f t="shared" si="2"/>
        <v>#VALUE!</v>
      </c>
      <c r="J32" s="3">
        <f>'ouderschapsverlof 1e jaar'!D70</f>
        <v>0</v>
      </c>
      <c r="K32" s="4" t="e">
        <f t="shared" si="3"/>
        <v>#VALUE!</v>
      </c>
      <c r="L32" s="3">
        <f>'ouderschapsverlof 1e jaar'!E70</f>
        <v>0</v>
      </c>
      <c r="M32" s="4" t="e">
        <f t="shared" si="4"/>
        <v>#VALUE!</v>
      </c>
      <c r="N32" s="3">
        <f>'ouderschapsverlof 1e jaar'!F70</f>
        <v>0</v>
      </c>
      <c r="O32" s="4" t="e">
        <f t="shared" si="5"/>
        <v>#VALUE!</v>
      </c>
      <c r="P32" s="3">
        <f>'ouderschapsverlof 1e jaar'!G70</f>
        <v>0</v>
      </c>
      <c r="R32" s="4" t="str">
        <f t="shared" si="6"/>
        <v/>
      </c>
      <c r="S32" s="3">
        <f t="shared" si="0"/>
        <v>0</v>
      </c>
    </row>
    <row r="33" spans="1:19" x14ac:dyDescent="0.25">
      <c r="A33" s="1">
        <f>IF(OR('ouderschapsverlof 1e jaar'!H44&gt;0,'ouderschapsverlof 1e jaar'!Q44&gt;0,'ouderschapsverlof 1e jaar'!AA44&gt;0),'ouderschapsverlof 1e jaar'!B44,0)</f>
        <v>0</v>
      </c>
      <c r="F33" s="1" t="str">
        <f>'ouderschapsverlof 1e jaar'!B71</f>
        <v/>
      </c>
      <c r="G33" s="4" t="str">
        <f t="shared" si="1"/>
        <v/>
      </c>
      <c r="H33" s="3">
        <f>'ouderschapsverlof 1e jaar'!C71</f>
        <v>0</v>
      </c>
      <c r="I33" s="4" t="e">
        <f t="shared" si="2"/>
        <v>#VALUE!</v>
      </c>
      <c r="J33" s="3">
        <f>'ouderschapsverlof 1e jaar'!D71</f>
        <v>0</v>
      </c>
      <c r="K33" s="4" t="e">
        <f t="shared" si="3"/>
        <v>#VALUE!</v>
      </c>
      <c r="L33" s="3">
        <f>'ouderschapsverlof 1e jaar'!E71</f>
        <v>0</v>
      </c>
      <c r="M33" s="4" t="e">
        <f t="shared" si="4"/>
        <v>#VALUE!</v>
      </c>
      <c r="N33" s="3">
        <f>'ouderschapsverlof 1e jaar'!F71</f>
        <v>0</v>
      </c>
      <c r="O33" s="4" t="e">
        <f t="shared" si="5"/>
        <v>#VALUE!</v>
      </c>
      <c r="P33" s="3">
        <f>'ouderschapsverlof 1e jaar'!G71</f>
        <v>0</v>
      </c>
      <c r="R33" s="4" t="str">
        <f t="shared" si="6"/>
        <v/>
      </c>
      <c r="S33" s="3">
        <f t="shared" si="0"/>
        <v>0</v>
      </c>
    </row>
    <row r="34" spans="1:19" x14ac:dyDescent="0.25">
      <c r="A34" s="1">
        <f>IF(OR('ouderschapsverlof 1e jaar'!H45&gt;0,'ouderschapsverlof 1e jaar'!Q45&gt;0,'ouderschapsverlof 1e jaar'!AA45&gt;0),'ouderschapsverlof 1e jaar'!B45,0)</f>
        <v>0</v>
      </c>
      <c r="F34" s="1" t="str">
        <f>'ouderschapsverlof 1e jaar'!B72</f>
        <v/>
      </c>
      <c r="G34" s="4" t="str">
        <f t="shared" si="1"/>
        <v/>
      </c>
      <c r="H34" s="3">
        <f>'ouderschapsverlof 1e jaar'!C72</f>
        <v>0</v>
      </c>
      <c r="I34" s="4" t="e">
        <f t="shared" si="2"/>
        <v>#VALUE!</v>
      </c>
      <c r="J34" s="3">
        <f>'ouderschapsverlof 1e jaar'!D72</f>
        <v>0</v>
      </c>
      <c r="K34" s="4" t="e">
        <f t="shared" si="3"/>
        <v>#VALUE!</v>
      </c>
      <c r="L34" s="3">
        <f>'ouderschapsverlof 1e jaar'!E72</f>
        <v>0</v>
      </c>
      <c r="M34" s="4" t="e">
        <f t="shared" si="4"/>
        <v>#VALUE!</v>
      </c>
      <c r="N34" s="3">
        <f>'ouderschapsverlof 1e jaar'!F72</f>
        <v>0</v>
      </c>
      <c r="O34" s="4" t="e">
        <f t="shared" si="5"/>
        <v>#VALUE!</v>
      </c>
      <c r="P34" s="3">
        <f>'ouderschapsverlof 1e jaar'!G72</f>
        <v>0</v>
      </c>
      <c r="R34" s="4" t="str">
        <f t="shared" si="6"/>
        <v/>
      </c>
      <c r="S34" s="3">
        <f t="shared" si="0"/>
        <v>0</v>
      </c>
    </row>
    <row r="35" spans="1:19" x14ac:dyDescent="0.25">
      <c r="A35" s="1">
        <f>IF(OR('ouderschapsverlof 1e jaar'!H46&gt;0,'ouderschapsverlof 1e jaar'!Q46&gt;0,'ouderschapsverlof 1e jaar'!AA46&gt;0),'ouderschapsverlof 1e jaar'!B46,0)</f>
        <v>0</v>
      </c>
      <c r="F35" s="1" t="str">
        <f>'ouderschapsverlof 1e jaar'!B73</f>
        <v/>
      </c>
      <c r="G35" s="4" t="str">
        <f t="shared" si="1"/>
        <v/>
      </c>
      <c r="H35" s="3">
        <f>'ouderschapsverlof 1e jaar'!C73</f>
        <v>0</v>
      </c>
      <c r="I35" s="4" t="e">
        <f t="shared" si="2"/>
        <v>#VALUE!</v>
      </c>
      <c r="J35" s="3">
        <f>'ouderschapsverlof 1e jaar'!D73</f>
        <v>0</v>
      </c>
      <c r="K35" s="4" t="e">
        <f t="shared" si="3"/>
        <v>#VALUE!</v>
      </c>
      <c r="L35" s="3">
        <f>'ouderschapsverlof 1e jaar'!E73</f>
        <v>0</v>
      </c>
      <c r="M35" s="4" t="e">
        <f t="shared" si="4"/>
        <v>#VALUE!</v>
      </c>
      <c r="N35" s="3">
        <f>'ouderschapsverlof 1e jaar'!F73</f>
        <v>0</v>
      </c>
      <c r="O35" s="4" t="e">
        <f t="shared" si="5"/>
        <v>#VALUE!</v>
      </c>
      <c r="P35" s="3">
        <f>'ouderschapsverlof 1e jaar'!G73</f>
        <v>0</v>
      </c>
      <c r="R35" s="4" t="str">
        <f t="shared" si="6"/>
        <v/>
      </c>
      <c r="S35" s="3">
        <f t="shared" si="0"/>
        <v>0</v>
      </c>
    </row>
    <row r="36" spans="1:19" x14ac:dyDescent="0.25">
      <c r="A36" s="1">
        <f>IF(OR('ouderschapsverlof 1e jaar'!H47&gt;0,'ouderschapsverlof 1e jaar'!Q47&gt;0,'ouderschapsverlof 1e jaar'!AA47&gt;0),'ouderschapsverlof 1e jaar'!B47,0)</f>
        <v>0</v>
      </c>
      <c r="F36" s="1" t="str">
        <f>'ouderschapsverlof 1e jaar'!B74</f>
        <v/>
      </c>
      <c r="G36" s="4" t="str">
        <f t="shared" si="1"/>
        <v/>
      </c>
      <c r="H36" s="3">
        <f>'ouderschapsverlof 1e jaar'!C74</f>
        <v>0</v>
      </c>
      <c r="I36" s="4" t="e">
        <f t="shared" si="2"/>
        <v>#VALUE!</v>
      </c>
      <c r="J36" s="3">
        <f>'ouderschapsverlof 1e jaar'!D74</f>
        <v>0</v>
      </c>
      <c r="K36" s="4" t="e">
        <f t="shared" si="3"/>
        <v>#VALUE!</v>
      </c>
      <c r="L36" s="3">
        <f>'ouderschapsverlof 1e jaar'!E74</f>
        <v>0</v>
      </c>
      <c r="M36" s="4" t="e">
        <f t="shared" si="4"/>
        <v>#VALUE!</v>
      </c>
      <c r="N36" s="3">
        <f>'ouderschapsverlof 1e jaar'!F74</f>
        <v>0</v>
      </c>
      <c r="O36" s="4" t="e">
        <f t="shared" si="5"/>
        <v>#VALUE!</v>
      </c>
      <c r="P36" s="3">
        <f>'ouderschapsverlof 1e jaar'!G74</f>
        <v>0</v>
      </c>
      <c r="R36" s="4" t="str">
        <f t="shared" si="6"/>
        <v/>
      </c>
      <c r="S36" s="3">
        <f t="shared" ref="S36:S56" si="7">H36</f>
        <v>0</v>
      </c>
    </row>
    <row r="37" spans="1:19" x14ac:dyDescent="0.25">
      <c r="A37" s="1">
        <f>IF(OR('ouderschapsverlof 1e jaar'!H48&gt;0,'ouderschapsverlof 1e jaar'!Q48&gt;0,'ouderschapsverlof 1e jaar'!AA48&gt;0),'ouderschapsverlof 1e jaar'!B48,0)</f>
        <v>0</v>
      </c>
      <c r="F37" s="1" t="str">
        <f>'ouderschapsverlof 1e jaar'!B75</f>
        <v/>
      </c>
      <c r="G37" s="4" t="str">
        <f t="shared" si="1"/>
        <v/>
      </c>
      <c r="H37" s="3">
        <f>'ouderschapsverlof 1e jaar'!C75</f>
        <v>0</v>
      </c>
      <c r="I37" s="4" t="e">
        <f t="shared" si="2"/>
        <v>#VALUE!</v>
      </c>
      <c r="J37" s="3">
        <f>'ouderschapsverlof 1e jaar'!D75</f>
        <v>0</v>
      </c>
      <c r="K37" s="4" t="e">
        <f t="shared" si="3"/>
        <v>#VALUE!</v>
      </c>
      <c r="L37" s="3">
        <f>'ouderschapsverlof 1e jaar'!E75</f>
        <v>0</v>
      </c>
      <c r="M37" s="4" t="e">
        <f t="shared" si="4"/>
        <v>#VALUE!</v>
      </c>
      <c r="N37" s="3">
        <f>'ouderschapsverlof 1e jaar'!F75</f>
        <v>0</v>
      </c>
      <c r="O37" s="4" t="e">
        <f t="shared" si="5"/>
        <v>#VALUE!</v>
      </c>
      <c r="P37" s="3">
        <f>'ouderschapsverlof 1e jaar'!G75</f>
        <v>0</v>
      </c>
      <c r="R37" s="4" t="str">
        <f t="shared" si="6"/>
        <v/>
      </c>
      <c r="S37" s="3">
        <f t="shared" si="7"/>
        <v>0</v>
      </c>
    </row>
    <row r="38" spans="1:19" x14ac:dyDescent="0.25">
      <c r="A38" s="1">
        <f>IF(OR('ouderschapsverlof 1e jaar'!H49&gt;0,'ouderschapsverlof 1e jaar'!Q49&gt;0,'ouderschapsverlof 1e jaar'!AA49&gt;0),'ouderschapsverlof 1e jaar'!B49,0)</f>
        <v>0</v>
      </c>
      <c r="F38" s="1" t="str">
        <f>'ouderschapsverlof 1e jaar'!B76</f>
        <v/>
      </c>
      <c r="G38" s="4" t="str">
        <f t="shared" si="1"/>
        <v/>
      </c>
      <c r="H38" s="3">
        <f>'ouderschapsverlof 1e jaar'!C76</f>
        <v>0</v>
      </c>
      <c r="I38" s="4" t="e">
        <f t="shared" si="2"/>
        <v>#VALUE!</v>
      </c>
      <c r="J38" s="3">
        <f>'ouderschapsverlof 1e jaar'!D76</f>
        <v>0</v>
      </c>
      <c r="K38" s="4" t="e">
        <f t="shared" si="3"/>
        <v>#VALUE!</v>
      </c>
      <c r="L38" s="3">
        <f>'ouderschapsverlof 1e jaar'!E76</f>
        <v>0</v>
      </c>
      <c r="M38" s="4" t="e">
        <f t="shared" si="4"/>
        <v>#VALUE!</v>
      </c>
      <c r="N38" s="3">
        <f>'ouderschapsverlof 1e jaar'!F76</f>
        <v>0</v>
      </c>
      <c r="O38" s="4" t="e">
        <f t="shared" si="5"/>
        <v>#VALUE!</v>
      </c>
      <c r="P38" s="3">
        <f>'ouderschapsverlof 1e jaar'!G76</f>
        <v>0</v>
      </c>
      <c r="R38" s="4" t="str">
        <f t="shared" si="6"/>
        <v/>
      </c>
      <c r="S38" s="3">
        <f t="shared" si="7"/>
        <v>0</v>
      </c>
    </row>
    <row r="39" spans="1:19" x14ac:dyDescent="0.25">
      <c r="A39" s="1">
        <f>IF(OR('ouderschapsverlof 1e jaar'!H50&gt;0,'ouderschapsverlof 1e jaar'!Q50&gt;0,'ouderschapsverlof 1e jaar'!AA50&gt;0),'ouderschapsverlof 1e jaar'!B50,0)</f>
        <v>0</v>
      </c>
      <c r="F39" s="1" t="str">
        <f>'ouderschapsverlof 1e jaar'!B77</f>
        <v/>
      </c>
      <c r="G39" s="4" t="str">
        <f t="shared" si="1"/>
        <v/>
      </c>
      <c r="H39" s="3">
        <f>'ouderschapsverlof 1e jaar'!C77</f>
        <v>0</v>
      </c>
      <c r="I39" s="4" t="e">
        <f t="shared" si="2"/>
        <v>#VALUE!</v>
      </c>
      <c r="J39" s="3">
        <f>'ouderschapsverlof 1e jaar'!D77</f>
        <v>0</v>
      </c>
      <c r="K39" s="4" t="e">
        <f t="shared" si="3"/>
        <v>#VALUE!</v>
      </c>
      <c r="L39" s="3">
        <f>'ouderschapsverlof 1e jaar'!E77</f>
        <v>0</v>
      </c>
      <c r="M39" s="4" t="e">
        <f t="shared" si="4"/>
        <v>#VALUE!</v>
      </c>
      <c r="N39" s="3">
        <f>'ouderschapsverlof 1e jaar'!F77</f>
        <v>0</v>
      </c>
      <c r="O39" s="4" t="e">
        <f t="shared" si="5"/>
        <v>#VALUE!</v>
      </c>
      <c r="P39" s="3">
        <f>'ouderschapsverlof 1e jaar'!G77</f>
        <v>0</v>
      </c>
      <c r="R39" s="4" t="str">
        <f t="shared" si="6"/>
        <v/>
      </c>
      <c r="S39" s="3">
        <f t="shared" si="7"/>
        <v>0</v>
      </c>
    </row>
    <row r="40" spans="1:19" x14ac:dyDescent="0.25">
      <c r="A40" s="1">
        <f>IF(OR('ouderschapsverlof 1e jaar'!H51&gt;0,'ouderschapsverlof 1e jaar'!Q51&gt;0,'ouderschapsverlof 1e jaar'!AA51&gt;0),'ouderschapsverlof 1e jaar'!B51,0)</f>
        <v>0</v>
      </c>
      <c r="F40" s="1" t="str">
        <f>'ouderschapsverlof 1e jaar'!B78</f>
        <v/>
      </c>
      <c r="G40" s="4" t="str">
        <f t="shared" si="1"/>
        <v/>
      </c>
      <c r="H40" s="3">
        <f>'ouderschapsverlof 1e jaar'!C78</f>
        <v>0</v>
      </c>
      <c r="I40" s="4" t="e">
        <f t="shared" si="2"/>
        <v>#VALUE!</v>
      </c>
      <c r="J40" s="3">
        <f>'ouderschapsverlof 1e jaar'!D78</f>
        <v>0</v>
      </c>
      <c r="K40" s="4" t="e">
        <f t="shared" si="3"/>
        <v>#VALUE!</v>
      </c>
      <c r="L40" s="3">
        <f>'ouderschapsverlof 1e jaar'!E78</f>
        <v>0</v>
      </c>
      <c r="M40" s="4" t="e">
        <f t="shared" si="4"/>
        <v>#VALUE!</v>
      </c>
      <c r="N40" s="3">
        <f>'ouderschapsverlof 1e jaar'!F78</f>
        <v>0</v>
      </c>
      <c r="O40" s="4" t="e">
        <f t="shared" si="5"/>
        <v>#VALUE!</v>
      </c>
      <c r="P40" s="3">
        <f>'ouderschapsverlof 1e jaar'!G78</f>
        <v>0</v>
      </c>
      <c r="R40" s="4" t="str">
        <f t="shared" si="6"/>
        <v/>
      </c>
      <c r="S40" s="3">
        <f t="shared" si="7"/>
        <v>0</v>
      </c>
    </row>
    <row r="41" spans="1:19" x14ac:dyDescent="0.25">
      <c r="A41" s="1">
        <f>IF(OR('ouderschapsverlof 1e jaar'!H52&gt;0,'ouderschapsverlof 1e jaar'!Q52&gt;0,'ouderschapsverlof 1e jaar'!AA52&gt;0),'ouderschapsverlof 1e jaar'!B52,0)</f>
        <v>0</v>
      </c>
      <c r="F41" s="1" t="str">
        <f>'ouderschapsverlof 1e jaar'!B79</f>
        <v/>
      </c>
      <c r="G41" s="4" t="str">
        <f t="shared" si="1"/>
        <v/>
      </c>
      <c r="H41" s="3">
        <f>'ouderschapsverlof 1e jaar'!C79</f>
        <v>0</v>
      </c>
      <c r="I41" s="4" t="e">
        <f t="shared" si="2"/>
        <v>#VALUE!</v>
      </c>
      <c r="J41" s="3">
        <f>'ouderschapsverlof 1e jaar'!D79</f>
        <v>0</v>
      </c>
      <c r="K41" s="4" t="e">
        <f t="shared" si="3"/>
        <v>#VALUE!</v>
      </c>
      <c r="L41" s="3">
        <f>'ouderschapsverlof 1e jaar'!E79</f>
        <v>0</v>
      </c>
      <c r="M41" s="4" t="e">
        <f t="shared" si="4"/>
        <v>#VALUE!</v>
      </c>
      <c r="N41" s="3">
        <f>'ouderschapsverlof 1e jaar'!F79</f>
        <v>0</v>
      </c>
      <c r="O41" s="4" t="e">
        <f t="shared" si="5"/>
        <v>#VALUE!</v>
      </c>
      <c r="P41" s="3">
        <f>'ouderschapsverlof 1e jaar'!G79</f>
        <v>0</v>
      </c>
      <c r="R41" s="4" t="str">
        <f t="shared" si="6"/>
        <v/>
      </c>
      <c r="S41" s="3">
        <f t="shared" si="7"/>
        <v>0</v>
      </c>
    </row>
    <row r="42" spans="1:19" x14ac:dyDescent="0.25">
      <c r="A42" s="1">
        <f>IF(OR('ouderschapsverlof 1e jaar'!H53&gt;0,'ouderschapsverlof 1e jaar'!Q53&gt;0,'ouderschapsverlof 1e jaar'!AA53&gt;0),'ouderschapsverlof 1e jaar'!B53,0)</f>
        <v>0</v>
      </c>
      <c r="F42" s="1" t="str">
        <f>'ouderschapsverlof 1e jaar'!B80</f>
        <v/>
      </c>
      <c r="G42" s="4" t="str">
        <f t="shared" si="1"/>
        <v/>
      </c>
      <c r="H42" s="3">
        <f>'ouderschapsverlof 1e jaar'!C80</f>
        <v>0</v>
      </c>
      <c r="I42" s="4" t="e">
        <f t="shared" si="2"/>
        <v>#VALUE!</v>
      </c>
      <c r="J42" s="3">
        <f>'ouderschapsverlof 1e jaar'!D80</f>
        <v>0</v>
      </c>
      <c r="K42" s="4" t="e">
        <f t="shared" si="3"/>
        <v>#VALUE!</v>
      </c>
      <c r="L42" s="3">
        <f>'ouderschapsverlof 1e jaar'!E80</f>
        <v>0</v>
      </c>
      <c r="M42" s="4" t="e">
        <f t="shared" si="4"/>
        <v>#VALUE!</v>
      </c>
      <c r="N42" s="3">
        <f>'ouderschapsverlof 1e jaar'!F80</f>
        <v>0</v>
      </c>
      <c r="O42" s="4" t="e">
        <f t="shared" si="5"/>
        <v>#VALUE!</v>
      </c>
      <c r="P42" s="3">
        <f>'ouderschapsverlof 1e jaar'!G80</f>
        <v>0</v>
      </c>
      <c r="R42" s="4" t="str">
        <f t="shared" si="6"/>
        <v/>
      </c>
      <c r="S42" s="3">
        <f t="shared" si="7"/>
        <v>0</v>
      </c>
    </row>
    <row r="43" spans="1:19" x14ac:dyDescent="0.25">
      <c r="A43" s="1">
        <f>IF(OR('ouderschapsverlof 1e jaar'!H54&gt;0,'ouderschapsverlof 1e jaar'!Q54&gt;0,'ouderschapsverlof 1e jaar'!AA54&gt;0),'ouderschapsverlof 1e jaar'!B54,0)</f>
        <v>0</v>
      </c>
      <c r="F43" s="1" t="str">
        <f>'ouderschapsverlof 1e jaar'!B81</f>
        <v/>
      </c>
      <c r="G43" s="4" t="str">
        <f t="shared" si="1"/>
        <v/>
      </c>
      <c r="H43" s="3">
        <f>'ouderschapsverlof 1e jaar'!C81</f>
        <v>0</v>
      </c>
      <c r="I43" s="4" t="e">
        <f t="shared" si="2"/>
        <v>#VALUE!</v>
      </c>
      <c r="J43" s="3">
        <f>'ouderschapsverlof 1e jaar'!D81</f>
        <v>0</v>
      </c>
      <c r="K43" s="4" t="e">
        <f t="shared" si="3"/>
        <v>#VALUE!</v>
      </c>
      <c r="L43" s="3">
        <f>'ouderschapsverlof 1e jaar'!E81</f>
        <v>0</v>
      </c>
      <c r="M43" s="4" t="e">
        <f t="shared" si="4"/>
        <v>#VALUE!</v>
      </c>
      <c r="N43" s="3">
        <f>'ouderschapsverlof 1e jaar'!F81</f>
        <v>0</v>
      </c>
      <c r="O43" s="4" t="e">
        <f t="shared" si="5"/>
        <v>#VALUE!</v>
      </c>
      <c r="P43" s="3">
        <f>'ouderschapsverlof 1e jaar'!G81</f>
        <v>0</v>
      </c>
      <c r="R43" s="4" t="str">
        <f t="shared" si="6"/>
        <v/>
      </c>
      <c r="S43" s="3">
        <f t="shared" si="7"/>
        <v>0</v>
      </c>
    </row>
    <row r="44" spans="1:19" x14ac:dyDescent="0.25">
      <c r="A44" s="1">
        <f>IF(OR('ouderschapsverlof 1e jaar'!H55&gt;0,'ouderschapsverlof 1e jaar'!Q55&gt;0,'ouderschapsverlof 1e jaar'!AA55&gt;0),'ouderschapsverlof 1e jaar'!B55,0)</f>
        <v>0</v>
      </c>
      <c r="F44" s="1" t="str">
        <f>'ouderschapsverlof 1e jaar'!B82</f>
        <v/>
      </c>
      <c r="G44" s="4" t="str">
        <f t="shared" si="1"/>
        <v/>
      </c>
      <c r="H44" s="3">
        <f>'ouderschapsverlof 1e jaar'!C82</f>
        <v>0</v>
      </c>
      <c r="I44" s="4" t="e">
        <f t="shared" si="2"/>
        <v>#VALUE!</v>
      </c>
      <c r="J44" s="3">
        <f>'ouderschapsverlof 1e jaar'!D82</f>
        <v>0</v>
      </c>
      <c r="K44" s="4" t="e">
        <f t="shared" si="3"/>
        <v>#VALUE!</v>
      </c>
      <c r="L44" s="3">
        <f>'ouderschapsverlof 1e jaar'!E82</f>
        <v>0</v>
      </c>
      <c r="M44" s="4" t="e">
        <f t="shared" si="4"/>
        <v>#VALUE!</v>
      </c>
      <c r="N44" s="3">
        <f>'ouderschapsverlof 1e jaar'!F82</f>
        <v>0</v>
      </c>
      <c r="O44" s="4" t="e">
        <f t="shared" si="5"/>
        <v>#VALUE!</v>
      </c>
      <c r="P44" s="3">
        <f>'ouderschapsverlof 1e jaar'!G82</f>
        <v>0</v>
      </c>
      <c r="R44" s="4" t="str">
        <f t="shared" si="6"/>
        <v/>
      </c>
      <c r="S44" s="3">
        <f t="shared" si="7"/>
        <v>0</v>
      </c>
    </row>
    <row r="45" spans="1:19" x14ac:dyDescent="0.25">
      <c r="A45" s="1">
        <f>IF(OR('ouderschapsverlof 1e jaar'!H56&gt;0,'ouderschapsverlof 1e jaar'!Q56&gt;0,'ouderschapsverlof 1e jaar'!AA56&gt;0),'ouderschapsverlof 1e jaar'!B56,0)</f>
        <v>0</v>
      </c>
      <c r="F45" s="1" t="str">
        <f>'ouderschapsverlof 1e jaar'!B83</f>
        <v/>
      </c>
      <c r="G45" s="4" t="str">
        <f t="shared" si="1"/>
        <v/>
      </c>
      <c r="H45" s="3">
        <f>'ouderschapsverlof 1e jaar'!C83</f>
        <v>0</v>
      </c>
      <c r="I45" s="4" t="e">
        <f t="shared" si="2"/>
        <v>#VALUE!</v>
      </c>
      <c r="J45" s="3">
        <f>'ouderschapsverlof 1e jaar'!D83</f>
        <v>0</v>
      </c>
      <c r="K45" s="4" t="e">
        <f t="shared" si="3"/>
        <v>#VALUE!</v>
      </c>
      <c r="L45" s="3">
        <f>'ouderschapsverlof 1e jaar'!E83</f>
        <v>0</v>
      </c>
      <c r="M45" s="4" t="e">
        <f t="shared" si="4"/>
        <v>#VALUE!</v>
      </c>
      <c r="N45" s="3">
        <f>'ouderschapsverlof 1e jaar'!F83</f>
        <v>0</v>
      </c>
      <c r="O45" s="4" t="e">
        <f t="shared" si="5"/>
        <v>#VALUE!</v>
      </c>
      <c r="P45" s="3">
        <f>'ouderschapsverlof 1e jaar'!G83</f>
        <v>0</v>
      </c>
      <c r="R45" s="4" t="str">
        <f t="shared" si="6"/>
        <v/>
      </c>
      <c r="S45" s="3">
        <f t="shared" si="7"/>
        <v>0</v>
      </c>
    </row>
    <row r="46" spans="1:19" x14ac:dyDescent="0.25">
      <c r="A46" s="1">
        <f>IF(OR('ouderschapsverlof 1e jaar'!H57&gt;0,'ouderschapsverlof 1e jaar'!Q57&gt;0,'ouderschapsverlof 1e jaar'!AA57&gt;0),'ouderschapsverlof 1e jaar'!B57,0)</f>
        <v>0</v>
      </c>
      <c r="F46" s="1" t="str">
        <f>'ouderschapsverlof 1e jaar'!B84</f>
        <v/>
      </c>
      <c r="G46" s="4" t="str">
        <f t="shared" si="1"/>
        <v/>
      </c>
      <c r="H46" s="3">
        <f>'ouderschapsverlof 1e jaar'!C84</f>
        <v>0</v>
      </c>
      <c r="I46" s="4" t="e">
        <f t="shared" si="2"/>
        <v>#VALUE!</v>
      </c>
      <c r="J46" s="3">
        <f>'ouderschapsverlof 1e jaar'!D84</f>
        <v>0</v>
      </c>
      <c r="K46" s="4" t="e">
        <f t="shared" si="3"/>
        <v>#VALUE!</v>
      </c>
      <c r="L46" s="3">
        <f>'ouderschapsverlof 1e jaar'!E84</f>
        <v>0</v>
      </c>
      <c r="M46" s="4" t="e">
        <f t="shared" si="4"/>
        <v>#VALUE!</v>
      </c>
      <c r="N46" s="3">
        <f>'ouderschapsverlof 1e jaar'!F84</f>
        <v>0</v>
      </c>
      <c r="O46" s="4" t="e">
        <f t="shared" si="5"/>
        <v>#VALUE!</v>
      </c>
      <c r="P46" s="3">
        <f>'ouderschapsverlof 1e jaar'!G84</f>
        <v>0</v>
      </c>
      <c r="R46" s="4" t="str">
        <f t="shared" si="6"/>
        <v/>
      </c>
      <c r="S46" s="3">
        <f t="shared" si="7"/>
        <v>0</v>
      </c>
    </row>
    <row r="47" spans="1:19" x14ac:dyDescent="0.25">
      <c r="A47" s="1">
        <f>IF(OR('ouderschapsverlof 1e jaar'!H58&gt;0,'ouderschapsverlof 1e jaar'!Q58&gt;0,'ouderschapsverlof 1e jaar'!AA58&gt;0),'ouderschapsverlof 1e jaar'!B58,0)</f>
        <v>0</v>
      </c>
      <c r="F47" s="1" t="str">
        <f>'ouderschapsverlof 1e jaar'!B85</f>
        <v/>
      </c>
      <c r="G47" s="4" t="str">
        <f t="shared" si="1"/>
        <v/>
      </c>
      <c r="H47" s="3">
        <f>'ouderschapsverlof 1e jaar'!C85</f>
        <v>0</v>
      </c>
      <c r="I47" s="4" t="e">
        <f t="shared" si="2"/>
        <v>#VALUE!</v>
      </c>
      <c r="J47" s="3">
        <f>'ouderschapsverlof 1e jaar'!D85</f>
        <v>0</v>
      </c>
      <c r="K47" s="4" t="e">
        <f t="shared" si="3"/>
        <v>#VALUE!</v>
      </c>
      <c r="L47" s="3">
        <f>'ouderschapsverlof 1e jaar'!E85</f>
        <v>0</v>
      </c>
      <c r="M47" s="4" t="e">
        <f t="shared" si="4"/>
        <v>#VALUE!</v>
      </c>
      <c r="N47" s="3">
        <f>'ouderschapsverlof 1e jaar'!F85</f>
        <v>0</v>
      </c>
      <c r="O47" s="4" t="e">
        <f t="shared" si="5"/>
        <v>#VALUE!</v>
      </c>
      <c r="P47" s="3">
        <f>'ouderschapsverlof 1e jaar'!G85</f>
        <v>0</v>
      </c>
      <c r="R47" s="4" t="str">
        <f t="shared" si="6"/>
        <v/>
      </c>
      <c r="S47" s="3">
        <f t="shared" si="7"/>
        <v>0</v>
      </c>
    </row>
    <row r="48" spans="1:19" x14ac:dyDescent="0.25">
      <c r="A48" s="1">
        <f>IF(OR('ouderschapsverlof 1e jaar'!H59&gt;0,'ouderschapsverlof 1e jaar'!Q59&gt;0,'ouderschapsverlof 1e jaar'!AA59&gt;0),'ouderschapsverlof 1e jaar'!B59,0)</f>
        <v>0</v>
      </c>
      <c r="F48" s="1" t="str">
        <f>'ouderschapsverlof 1e jaar'!B86</f>
        <v/>
      </c>
      <c r="G48" s="4" t="str">
        <f t="shared" si="1"/>
        <v/>
      </c>
      <c r="H48" s="3">
        <f>'ouderschapsverlof 1e jaar'!C86</f>
        <v>0</v>
      </c>
      <c r="I48" s="4" t="e">
        <f t="shared" si="2"/>
        <v>#VALUE!</v>
      </c>
      <c r="J48" s="3">
        <f>'ouderschapsverlof 1e jaar'!D86</f>
        <v>0</v>
      </c>
      <c r="K48" s="4" t="e">
        <f t="shared" si="3"/>
        <v>#VALUE!</v>
      </c>
      <c r="L48" s="3">
        <f>'ouderschapsverlof 1e jaar'!E86</f>
        <v>0</v>
      </c>
      <c r="M48" s="4" t="e">
        <f t="shared" si="4"/>
        <v>#VALUE!</v>
      </c>
      <c r="N48" s="3">
        <f>'ouderschapsverlof 1e jaar'!F86</f>
        <v>0</v>
      </c>
      <c r="O48" s="4" t="e">
        <f t="shared" si="5"/>
        <v>#VALUE!</v>
      </c>
      <c r="P48" s="3">
        <f>'ouderschapsverlof 1e jaar'!G86</f>
        <v>0</v>
      </c>
      <c r="R48" s="4" t="str">
        <f t="shared" si="6"/>
        <v/>
      </c>
      <c r="S48" s="3">
        <f t="shared" si="7"/>
        <v>0</v>
      </c>
    </row>
    <row r="49" spans="1:19" x14ac:dyDescent="0.25">
      <c r="A49" s="1">
        <f>IF(OR('ouderschapsverlof 1e jaar'!H60&gt;0,'ouderschapsverlof 1e jaar'!Q60&gt;0,'ouderschapsverlof 1e jaar'!AA60&gt;0),'ouderschapsverlof 1e jaar'!B60,0)</f>
        <v>0</v>
      </c>
      <c r="F49" s="1" t="str">
        <f>'ouderschapsverlof 1e jaar'!B87</f>
        <v/>
      </c>
      <c r="G49" s="4" t="str">
        <f t="shared" ref="G49:G56" si="8">F49</f>
        <v/>
      </c>
      <c r="H49" s="3">
        <f>'ouderschapsverlof 1e jaar'!C87</f>
        <v>0</v>
      </c>
      <c r="I49" s="4" t="e">
        <f t="shared" ref="I49:I56" si="9">F49+1</f>
        <v>#VALUE!</v>
      </c>
      <c r="J49" s="3">
        <f>'ouderschapsverlof 1e jaar'!D87</f>
        <v>0</v>
      </c>
      <c r="K49" s="4" t="e">
        <f t="shared" ref="K49:K56" si="10">F49+2</f>
        <v>#VALUE!</v>
      </c>
      <c r="L49" s="3">
        <f>'ouderschapsverlof 1e jaar'!E87</f>
        <v>0</v>
      </c>
      <c r="M49" s="4" t="e">
        <f t="shared" ref="M49:M56" si="11">F49+3</f>
        <v>#VALUE!</v>
      </c>
      <c r="N49" s="3">
        <f>'ouderschapsverlof 1e jaar'!F87</f>
        <v>0</v>
      </c>
      <c r="O49" s="4" t="e">
        <f t="shared" ref="O49:O56" si="12">F49+4</f>
        <v>#VALUE!</v>
      </c>
      <c r="P49" s="3">
        <f>'ouderschapsverlof 1e jaar'!G87</f>
        <v>0</v>
      </c>
      <c r="R49" s="4" t="str">
        <f t="shared" si="6"/>
        <v/>
      </c>
      <c r="S49" s="3">
        <f t="shared" si="7"/>
        <v>0</v>
      </c>
    </row>
    <row r="50" spans="1:19" x14ac:dyDescent="0.25">
      <c r="A50" s="1">
        <f>IF(OR('ouderschapsverlof 1e jaar'!H61&gt;0,'ouderschapsverlof 1e jaar'!Q61&gt;0,'ouderschapsverlof 1e jaar'!AA61&gt;0),'ouderschapsverlof 1e jaar'!B61,0)</f>
        <v>0</v>
      </c>
      <c r="F50" s="1" t="str">
        <f>'ouderschapsverlof 1e jaar'!B88</f>
        <v/>
      </c>
      <c r="G50" s="4" t="str">
        <f t="shared" si="8"/>
        <v/>
      </c>
      <c r="H50" s="3">
        <f>'ouderschapsverlof 1e jaar'!C88</f>
        <v>0</v>
      </c>
      <c r="I50" s="4" t="e">
        <f t="shared" si="9"/>
        <v>#VALUE!</v>
      </c>
      <c r="J50" s="3">
        <f>'ouderschapsverlof 1e jaar'!D88</f>
        <v>0</v>
      </c>
      <c r="K50" s="4" t="e">
        <f t="shared" si="10"/>
        <v>#VALUE!</v>
      </c>
      <c r="L50" s="3">
        <f>'ouderschapsverlof 1e jaar'!E88</f>
        <v>0</v>
      </c>
      <c r="M50" s="4" t="e">
        <f t="shared" si="11"/>
        <v>#VALUE!</v>
      </c>
      <c r="N50" s="3">
        <f>'ouderschapsverlof 1e jaar'!F88</f>
        <v>0</v>
      </c>
      <c r="O50" s="4" t="e">
        <f t="shared" si="12"/>
        <v>#VALUE!</v>
      </c>
      <c r="P50" s="3">
        <f>'ouderschapsverlof 1e jaar'!G88</f>
        <v>0</v>
      </c>
      <c r="R50" s="4" t="str">
        <f t="shared" si="6"/>
        <v/>
      </c>
      <c r="S50" s="3">
        <f t="shared" si="7"/>
        <v>0</v>
      </c>
    </row>
    <row r="51" spans="1:19" x14ac:dyDescent="0.25">
      <c r="A51" s="1">
        <f>IF(OR('ouderschapsverlof 1e jaar'!H62&gt;0,'ouderschapsverlof 1e jaar'!Q62&gt;0,'ouderschapsverlof 1e jaar'!AA62&gt;0),'ouderschapsverlof 1e jaar'!B62,0)</f>
        <v>0</v>
      </c>
      <c r="F51" s="1" t="str">
        <f>'ouderschapsverlof 1e jaar'!B89</f>
        <v/>
      </c>
      <c r="G51" s="4" t="str">
        <f t="shared" si="8"/>
        <v/>
      </c>
      <c r="H51" s="3">
        <f>'ouderschapsverlof 1e jaar'!C89</f>
        <v>0</v>
      </c>
      <c r="I51" s="4" t="e">
        <f t="shared" si="9"/>
        <v>#VALUE!</v>
      </c>
      <c r="J51" s="3">
        <f>'ouderschapsverlof 1e jaar'!D89</f>
        <v>0</v>
      </c>
      <c r="K51" s="4" t="e">
        <f t="shared" si="10"/>
        <v>#VALUE!</v>
      </c>
      <c r="L51" s="3">
        <f>'ouderschapsverlof 1e jaar'!E89</f>
        <v>0</v>
      </c>
      <c r="M51" s="4" t="e">
        <f t="shared" si="11"/>
        <v>#VALUE!</v>
      </c>
      <c r="N51" s="3">
        <f>'ouderschapsverlof 1e jaar'!F89</f>
        <v>0</v>
      </c>
      <c r="O51" s="4" t="e">
        <f t="shared" si="12"/>
        <v>#VALUE!</v>
      </c>
      <c r="P51" s="3">
        <f>'ouderschapsverlof 1e jaar'!G89</f>
        <v>0</v>
      </c>
      <c r="R51" s="4" t="str">
        <f t="shared" si="6"/>
        <v/>
      </c>
      <c r="S51" s="3">
        <f t="shared" si="7"/>
        <v>0</v>
      </c>
    </row>
    <row r="52" spans="1:19" x14ac:dyDescent="0.25">
      <c r="A52" s="1">
        <f>IF(OR('ouderschapsverlof 1e jaar'!H63&gt;0,'ouderschapsverlof 1e jaar'!Q63&gt;0,'ouderschapsverlof 1e jaar'!AA63&gt;0),'ouderschapsverlof 1e jaar'!B63,0)</f>
        <v>0</v>
      </c>
      <c r="F52" s="1" t="str">
        <f>'ouderschapsverlof 1e jaar'!B90</f>
        <v/>
      </c>
      <c r="G52" s="4" t="str">
        <f t="shared" si="8"/>
        <v/>
      </c>
      <c r="H52" s="3">
        <f>'ouderschapsverlof 1e jaar'!C90</f>
        <v>0</v>
      </c>
      <c r="I52" s="4" t="e">
        <f t="shared" si="9"/>
        <v>#VALUE!</v>
      </c>
      <c r="J52" s="3">
        <f>'ouderschapsverlof 1e jaar'!D90</f>
        <v>0</v>
      </c>
      <c r="K52" s="4" t="e">
        <f t="shared" si="10"/>
        <v>#VALUE!</v>
      </c>
      <c r="L52" s="3">
        <f>'ouderschapsverlof 1e jaar'!E90</f>
        <v>0</v>
      </c>
      <c r="M52" s="4" t="e">
        <f t="shared" si="11"/>
        <v>#VALUE!</v>
      </c>
      <c r="N52" s="3">
        <f>'ouderschapsverlof 1e jaar'!F90</f>
        <v>0</v>
      </c>
      <c r="O52" s="4" t="e">
        <f t="shared" si="12"/>
        <v>#VALUE!</v>
      </c>
      <c r="P52" s="3">
        <f>'ouderschapsverlof 1e jaar'!G90</f>
        <v>0</v>
      </c>
      <c r="R52" s="4" t="str">
        <f t="shared" si="6"/>
        <v/>
      </c>
      <c r="S52" s="3">
        <f t="shared" si="7"/>
        <v>0</v>
      </c>
    </row>
    <row r="53" spans="1:19" x14ac:dyDescent="0.25">
      <c r="A53" s="1">
        <f>IF(OR('ouderschapsverlof 1e jaar'!H64&gt;0,'ouderschapsverlof 1e jaar'!Q64&gt;0,'ouderschapsverlof 1e jaar'!AA64&gt;0),'ouderschapsverlof 1e jaar'!B64,0)</f>
        <v>0</v>
      </c>
      <c r="F53" s="1" t="str">
        <f>'ouderschapsverlof 1e jaar'!B91</f>
        <v/>
      </c>
      <c r="G53" s="4" t="str">
        <f t="shared" si="8"/>
        <v/>
      </c>
      <c r="H53" s="3">
        <f>'ouderschapsverlof 1e jaar'!C91</f>
        <v>0</v>
      </c>
      <c r="I53" s="4" t="e">
        <f t="shared" si="9"/>
        <v>#VALUE!</v>
      </c>
      <c r="J53" s="3">
        <f>'ouderschapsverlof 1e jaar'!D91</f>
        <v>0</v>
      </c>
      <c r="K53" s="4" t="e">
        <f t="shared" si="10"/>
        <v>#VALUE!</v>
      </c>
      <c r="L53" s="3">
        <f>'ouderschapsverlof 1e jaar'!E91</f>
        <v>0</v>
      </c>
      <c r="M53" s="4" t="e">
        <f t="shared" si="11"/>
        <v>#VALUE!</v>
      </c>
      <c r="N53" s="3">
        <f>'ouderschapsverlof 1e jaar'!F91</f>
        <v>0</v>
      </c>
      <c r="O53" s="4" t="e">
        <f t="shared" si="12"/>
        <v>#VALUE!</v>
      </c>
      <c r="P53" s="3">
        <f>'ouderschapsverlof 1e jaar'!G91</f>
        <v>0</v>
      </c>
      <c r="R53" s="4" t="str">
        <f t="shared" si="6"/>
        <v/>
      </c>
      <c r="S53" s="3">
        <f t="shared" si="7"/>
        <v>0</v>
      </c>
    </row>
    <row r="54" spans="1:19" x14ac:dyDescent="0.25">
      <c r="A54" s="1">
        <f>IF(OR('ouderschapsverlof 1e jaar'!H65&gt;0,'ouderschapsverlof 1e jaar'!Q65&gt;0,'ouderschapsverlof 1e jaar'!AA65&gt;0),'ouderschapsverlof 1e jaar'!B65,0)</f>
        <v>0</v>
      </c>
      <c r="F54" s="1" t="str">
        <f>'ouderschapsverlof 1e jaar'!B92</f>
        <v/>
      </c>
      <c r="G54" s="4" t="str">
        <f t="shared" si="8"/>
        <v/>
      </c>
      <c r="H54" s="3">
        <f>'ouderschapsverlof 1e jaar'!C92</f>
        <v>0</v>
      </c>
      <c r="I54" s="4" t="e">
        <f t="shared" si="9"/>
        <v>#VALUE!</v>
      </c>
      <c r="J54" s="3">
        <f>'ouderschapsverlof 1e jaar'!D92</f>
        <v>0</v>
      </c>
      <c r="K54" s="4" t="e">
        <f t="shared" si="10"/>
        <v>#VALUE!</v>
      </c>
      <c r="L54" s="3">
        <f>'ouderschapsverlof 1e jaar'!E92</f>
        <v>0</v>
      </c>
      <c r="M54" s="4" t="e">
        <f t="shared" si="11"/>
        <v>#VALUE!</v>
      </c>
      <c r="N54" s="3">
        <f>'ouderschapsverlof 1e jaar'!F92</f>
        <v>0</v>
      </c>
      <c r="O54" s="4" t="e">
        <f t="shared" si="12"/>
        <v>#VALUE!</v>
      </c>
      <c r="P54" s="3">
        <f>'ouderschapsverlof 1e jaar'!G92</f>
        <v>0</v>
      </c>
      <c r="R54" s="4" t="str">
        <f t="shared" si="6"/>
        <v/>
      </c>
      <c r="S54" s="3">
        <f t="shared" si="7"/>
        <v>0</v>
      </c>
    </row>
    <row r="55" spans="1:19" x14ac:dyDescent="0.25">
      <c r="A55" s="1">
        <f>IF(OR('ouderschapsverlof 1e jaar'!H66&gt;0,'ouderschapsverlof 1e jaar'!Q66&gt;0,'ouderschapsverlof 1e jaar'!AA66&gt;0),'ouderschapsverlof 1e jaar'!B66,0)</f>
        <v>0</v>
      </c>
      <c r="F55" s="1" t="str">
        <f>'ouderschapsverlof 1e jaar'!B93</f>
        <v/>
      </c>
      <c r="G55" s="4" t="str">
        <f t="shared" si="8"/>
        <v/>
      </c>
      <c r="H55" s="3">
        <f>'ouderschapsverlof 1e jaar'!C93</f>
        <v>0</v>
      </c>
      <c r="I55" s="4" t="e">
        <f t="shared" si="9"/>
        <v>#VALUE!</v>
      </c>
      <c r="J55" s="3">
        <f>'ouderschapsverlof 1e jaar'!D93</f>
        <v>0</v>
      </c>
      <c r="K55" s="4" t="e">
        <f t="shared" si="10"/>
        <v>#VALUE!</v>
      </c>
      <c r="L55" s="3">
        <f>'ouderschapsverlof 1e jaar'!E93</f>
        <v>0</v>
      </c>
      <c r="M55" s="4" t="e">
        <f t="shared" si="11"/>
        <v>#VALUE!</v>
      </c>
      <c r="N55" s="3">
        <f>'ouderschapsverlof 1e jaar'!F93</f>
        <v>0</v>
      </c>
      <c r="O55" s="4" t="e">
        <f t="shared" si="12"/>
        <v>#VALUE!</v>
      </c>
      <c r="P55" s="3">
        <f>'ouderschapsverlof 1e jaar'!G93</f>
        <v>0</v>
      </c>
      <c r="R55" s="4" t="str">
        <f t="shared" si="6"/>
        <v/>
      </c>
      <c r="S55" s="3">
        <f t="shared" si="7"/>
        <v>0</v>
      </c>
    </row>
    <row r="56" spans="1:19" x14ac:dyDescent="0.25">
      <c r="A56" s="1">
        <f>IF(OR('ouderschapsverlof 1e jaar'!H67&gt;0,'ouderschapsverlof 1e jaar'!Q67&gt;0,'ouderschapsverlof 1e jaar'!AA67&gt;0),'ouderschapsverlof 1e jaar'!B67,0)</f>
        <v>0</v>
      </c>
      <c r="F56" s="1" t="str">
        <f>'ouderschapsverlof 1e jaar'!B94</f>
        <v/>
      </c>
      <c r="G56" s="4" t="str">
        <f t="shared" si="8"/>
        <v/>
      </c>
      <c r="H56" s="3">
        <f>'ouderschapsverlof 1e jaar'!C94</f>
        <v>0</v>
      </c>
      <c r="I56" s="4" t="e">
        <f t="shared" si="9"/>
        <v>#VALUE!</v>
      </c>
      <c r="J56" s="3">
        <f>'ouderschapsverlof 1e jaar'!D94</f>
        <v>0</v>
      </c>
      <c r="K56" s="4" t="e">
        <f t="shared" si="10"/>
        <v>#VALUE!</v>
      </c>
      <c r="L56" s="3">
        <f>'ouderschapsverlof 1e jaar'!E94</f>
        <v>0</v>
      </c>
      <c r="M56" s="4" t="e">
        <f t="shared" si="11"/>
        <v>#VALUE!</v>
      </c>
      <c r="N56" s="3">
        <f>'ouderschapsverlof 1e jaar'!F94</f>
        <v>0</v>
      </c>
      <c r="O56" s="4" t="e">
        <f t="shared" si="12"/>
        <v>#VALUE!</v>
      </c>
      <c r="P56" s="3">
        <f>'ouderschapsverlof 1e jaar'!G94</f>
        <v>0</v>
      </c>
      <c r="R56" s="4" t="str">
        <f t="shared" si="6"/>
        <v/>
      </c>
      <c r="S56" s="3">
        <f t="shared" si="7"/>
        <v>0</v>
      </c>
    </row>
    <row r="57" spans="1:19" x14ac:dyDescent="0.25">
      <c r="A57" s="1">
        <f>IF(OR('ouderschapsverlof 1e jaar'!H68&gt;0,'ouderschapsverlof 1e jaar'!Q68&gt;0,'ouderschapsverlof 1e jaar'!AA68&gt;0),'ouderschapsverlof 1e jaar'!B68,0)</f>
        <v>0</v>
      </c>
      <c r="F57" s="1"/>
      <c r="R57" s="4" t="str">
        <f t="shared" ref="R57:R78" si="13">IF(F3&lt;&gt;"",TEXT(I3,"jjmm"),"")</f>
        <v/>
      </c>
      <c r="S57" s="3">
        <f t="shared" ref="S57:S78" si="14">J3</f>
        <v>0</v>
      </c>
    </row>
    <row r="58" spans="1:19" x14ac:dyDescent="0.25">
      <c r="A58" s="1">
        <f>IF(OR('ouderschapsverlof 1e jaar'!H69&gt;0,'ouderschapsverlof 1e jaar'!Q69&gt;0,'ouderschapsverlof 1e jaar'!AA69&gt;0),'ouderschapsverlof 1e jaar'!B69,0)</f>
        <v>0</v>
      </c>
      <c r="F58" s="1"/>
      <c r="R58" s="4" t="str">
        <f t="shared" si="13"/>
        <v/>
      </c>
      <c r="S58" s="3">
        <f t="shared" si="14"/>
        <v>0</v>
      </c>
    </row>
    <row r="59" spans="1:19" x14ac:dyDescent="0.25">
      <c r="A59" s="1">
        <f>IF(OR('ouderschapsverlof 1e jaar'!H70&gt;0,'ouderschapsverlof 1e jaar'!Q70&gt;0,'ouderschapsverlof 1e jaar'!AA70&gt;0),'ouderschapsverlof 1e jaar'!B70,0)</f>
        <v>0</v>
      </c>
      <c r="F59" s="1"/>
      <c r="R59" s="4" t="str">
        <f t="shared" si="13"/>
        <v/>
      </c>
      <c r="S59" s="3">
        <f t="shared" si="14"/>
        <v>0</v>
      </c>
    </row>
    <row r="60" spans="1:19" x14ac:dyDescent="0.25">
      <c r="A60" s="1">
        <f>IF(OR('ouderschapsverlof 1e jaar'!H71&gt;0,'ouderschapsverlof 1e jaar'!Q71&gt;0,'ouderschapsverlof 1e jaar'!AA71&gt;0),'ouderschapsverlof 1e jaar'!B71,0)</f>
        <v>0</v>
      </c>
      <c r="F60" s="1"/>
      <c r="R60" s="4" t="str">
        <f t="shared" si="13"/>
        <v/>
      </c>
      <c r="S60" s="3">
        <f t="shared" si="14"/>
        <v>0</v>
      </c>
    </row>
    <row r="61" spans="1:19" x14ac:dyDescent="0.25">
      <c r="A61" s="1">
        <f>IF(OR('ouderschapsverlof 1e jaar'!H72&gt;0,'ouderschapsverlof 1e jaar'!Q72&gt;0,'ouderschapsverlof 1e jaar'!AA72&gt;0),'ouderschapsverlof 1e jaar'!B72,0)</f>
        <v>0</v>
      </c>
      <c r="F61" s="1"/>
      <c r="R61" s="4" t="str">
        <f t="shared" si="13"/>
        <v/>
      </c>
      <c r="S61" s="3">
        <f t="shared" si="14"/>
        <v>0</v>
      </c>
    </row>
    <row r="62" spans="1:19" x14ac:dyDescent="0.25">
      <c r="A62" s="1">
        <f>IF(OR('ouderschapsverlof 1e jaar'!H73&gt;0,'ouderschapsverlof 1e jaar'!Q73&gt;0,'ouderschapsverlof 1e jaar'!AA73&gt;0),'ouderschapsverlof 1e jaar'!B73,0)</f>
        <v>0</v>
      </c>
      <c r="F62" s="1"/>
      <c r="R62" s="4" t="str">
        <f t="shared" si="13"/>
        <v/>
      </c>
      <c r="S62" s="3">
        <f t="shared" si="14"/>
        <v>0</v>
      </c>
    </row>
    <row r="63" spans="1:19" x14ac:dyDescent="0.25">
      <c r="A63" s="1">
        <f>IF(OR('ouderschapsverlof 1e jaar'!H74&gt;0,'ouderschapsverlof 1e jaar'!Q74&gt;0,'ouderschapsverlof 1e jaar'!AA74&gt;0),'ouderschapsverlof 1e jaar'!B74,0)</f>
        <v>0</v>
      </c>
      <c r="F63" s="1"/>
      <c r="R63" s="4" t="str">
        <f t="shared" si="13"/>
        <v/>
      </c>
      <c r="S63" s="3">
        <f t="shared" si="14"/>
        <v>0</v>
      </c>
    </row>
    <row r="64" spans="1:19" x14ac:dyDescent="0.25">
      <c r="A64" s="1">
        <f>IF(OR('ouderschapsverlof 1e jaar'!H75&gt;0,'ouderschapsverlof 1e jaar'!Q75&gt;0,'ouderschapsverlof 1e jaar'!AA75&gt;0),'ouderschapsverlof 1e jaar'!B75,0)</f>
        <v>0</v>
      </c>
      <c r="F64" s="1"/>
      <c r="R64" s="4" t="str">
        <f t="shared" si="13"/>
        <v/>
      </c>
      <c r="S64" s="3">
        <f t="shared" si="14"/>
        <v>0</v>
      </c>
    </row>
    <row r="65" spans="1:19" x14ac:dyDescent="0.25">
      <c r="A65" s="1">
        <f>IF(OR('ouderschapsverlof 1e jaar'!H76&gt;0,'ouderschapsverlof 1e jaar'!Q76&gt;0,'ouderschapsverlof 1e jaar'!AA76&gt;0),'ouderschapsverlof 1e jaar'!B76,0)</f>
        <v>0</v>
      </c>
      <c r="F65" s="1"/>
      <c r="R65" s="4" t="str">
        <f t="shared" si="13"/>
        <v/>
      </c>
      <c r="S65" s="3">
        <f t="shared" si="14"/>
        <v>0</v>
      </c>
    </row>
    <row r="66" spans="1:19" x14ac:dyDescent="0.25">
      <c r="A66" s="1">
        <f>IF(OR('ouderschapsverlof 1e jaar'!H77&gt;0,'ouderschapsverlof 1e jaar'!Q77&gt;0,'ouderschapsverlof 1e jaar'!AA77&gt;0),'ouderschapsverlof 1e jaar'!B77,0)</f>
        <v>0</v>
      </c>
      <c r="F66" s="1"/>
      <c r="R66" s="4" t="str">
        <f t="shared" si="13"/>
        <v/>
      </c>
      <c r="S66" s="3">
        <f t="shared" si="14"/>
        <v>0</v>
      </c>
    </row>
    <row r="67" spans="1:19" x14ac:dyDescent="0.25">
      <c r="A67" s="1">
        <f>IF(OR('ouderschapsverlof 1e jaar'!H78&gt;0,'ouderschapsverlof 1e jaar'!Q78&gt;0,'ouderschapsverlof 1e jaar'!AA78&gt;0),'ouderschapsverlof 1e jaar'!B78,0)</f>
        <v>0</v>
      </c>
      <c r="F67" s="1"/>
      <c r="R67" s="4" t="str">
        <f t="shared" si="13"/>
        <v/>
      </c>
      <c r="S67" s="3">
        <f t="shared" si="14"/>
        <v>0</v>
      </c>
    </row>
    <row r="68" spans="1:19" x14ac:dyDescent="0.25">
      <c r="A68" s="1">
        <f>IF(OR('ouderschapsverlof 1e jaar'!H79&gt;0,'ouderschapsverlof 1e jaar'!Q79&gt;0,'ouderschapsverlof 1e jaar'!AA79&gt;0),'ouderschapsverlof 1e jaar'!B79,0)</f>
        <v>0</v>
      </c>
      <c r="F68" s="1"/>
      <c r="R68" s="4" t="str">
        <f t="shared" si="13"/>
        <v/>
      </c>
      <c r="S68" s="3">
        <f t="shared" si="14"/>
        <v>0</v>
      </c>
    </row>
    <row r="69" spans="1:19" x14ac:dyDescent="0.25">
      <c r="A69" s="1">
        <f>IF(OR('ouderschapsverlof 1e jaar'!H80&gt;0,'ouderschapsverlof 1e jaar'!Q80&gt;0,'ouderschapsverlof 1e jaar'!AA80&gt;0),'ouderschapsverlof 1e jaar'!B80,0)</f>
        <v>0</v>
      </c>
      <c r="F69" s="1"/>
      <c r="R69" s="4" t="str">
        <f t="shared" si="13"/>
        <v/>
      </c>
      <c r="S69" s="3">
        <f t="shared" si="14"/>
        <v>0</v>
      </c>
    </row>
    <row r="70" spans="1:19" x14ac:dyDescent="0.25">
      <c r="A70" s="1">
        <f>IF(OR('ouderschapsverlof 1e jaar'!H81&gt;0,'ouderschapsverlof 1e jaar'!Q81&gt;0,'ouderschapsverlof 1e jaar'!AA81&gt;0),'ouderschapsverlof 1e jaar'!B81,0)</f>
        <v>0</v>
      </c>
      <c r="F70" s="1"/>
      <c r="R70" s="4" t="str">
        <f t="shared" si="13"/>
        <v/>
      </c>
      <c r="S70" s="3">
        <f t="shared" si="14"/>
        <v>0</v>
      </c>
    </row>
    <row r="71" spans="1:19" x14ac:dyDescent="0.25">
      <c r="A71" s="1">
        <f>IF(OR('ouderschapsverlof 1e jaar'!H82&gt;0,'ouderschapsverlof 1e jaar'!Q82&gt;0,'ouderschapsverlof 1e jaar'!AA82&gt;0),'ouderschapsverlof 1e jaar'!B82,0)</f>
        <v>0</v>
      </c>
      <c r="F71" s="1"/>
      <c r="R71" s="4" t="str">
        <f t="shared" si="13"/>
        <v/>
      </c>
      <c r="S71" s="3">
        <f t="shared" si="14"/>
        <v>0</v>
      </c>
    </row>
    <row r="72" spans="1:19" x14ac:dyDescent="0.25">
      <c r="A72" s="1">
        <f>IF(OR('ouderschapsverlof 1e jaar'!H83&gt;0,'ouderschapsverlof 1e jaar'!Q83&gt;0,'ouderschapsverlof 1e jaar'!AA83&gt;0),'ouderschapsverlof 1e jaar'!B83,0)</f>
        <v>0</v>
      </c>
      <c r="F72" s="1"/>
      <c r="R72" s="4" t="str">
        <f t="shared" si="13"/>
        <v/>
      </c>
      <c r="S72" s="3">
        <f t="shared" si="14"/>
        <v>0</v>
      </c>
    </row>
    <row r="73" spans="1:19" x14ac:dyDescent="0.25">
      <c r="A73" s="1">
        <f>IF(OR('ouderschapsverlof 1e jaar'!H84&gt;0,'ouderschapsverlof 1e jaar'!Q84&gt;0,'ouderschapsverlof 1e jaar'!AA84&gt;0),'ouderschapsverlof 1e jaar'!B84,0)</f>
        <v>0</v>
      </c>
      <c r="F73" s="1"/>
      <c r="R73" s="4" t="str">
        <f t="shared" si="13"/>
        <v/>
      </c>
      <c r="S73" s="3">
        <f t="shared" si="14"/>
        <v>0</v>
      </c>
    </row>
    <row r="74" spans="1:19" x14ac:dyDescent="0.25">
      <c r="A74" s="1">
        <f>IF(OR('ouderschapsverlof 1e jaar'!H85&gt;0,'ouderschapsverlof 1e jaar'!Q85&gt;0,'ouderschapsverlof 1e jaar'!AA85&gt;0),'ouderschapsverlof 1e jaar'!B85,0)</f>
        <v>0</v>
      </c>
      <c r="R74" s="4" t="str">
        <f t="shared" si="13"/>
        <v/>
      </c>
      <c r="S74" s="3">
        <f t="shared" si="14"/>
        <v>0</v>
      </c>
    </row>
    <row r="75" spans="1:19" x14ac:dyDescent="0.25">
      <c r="A75" s="1">
        <f>IF(OR('ouderschapsverlof 1e jaar'!H86&gt;0,'ouderschapsverlof 1e jaar'!Q86&gt;0,'ouderschapsverlof 1e jaar'!AA86&gt;0),'ouderschapsverlof 1e jaar'!B86,0)</f>
        <v>0</v>
      </c>
      <c r="R75" s="4" t="str">
        <f t="shared" si="13"/>
        <v/>
      </c>
      <c r="S75" s="3">
        <f t="shared" si="14"/>
        <v>0</v>
      </c>
    </row>
    <row r="76" spans="1:19" x14ac:dyDescent="0.25">
      <c r="A76" s="1">
        <f>IF(OR('ouderschapsverlof 1e jaar'!H87&gt;0,'ouderschapsverlof 1e jaar'!Q87&gt;0,'ouderschapsverlof 1e jaar'!AA87&gt;0),'ouderschapsverlof 1e jaar'!B87,0)</f>
        <v>0</v>
      </c>
      <c r="R76" s="4" t="str">
        <f t="shared" si="13"/>
        <v/>
      </c>
      <c r="S76" s="3">
        <f t="shared" si="14"/>
        <v>0</v>
      </c>
    </row>
    <row r="77" spans="1:19" x14ac:dyDescent="0.25">
      <c r="A77" s="1">
        <f>IF(OR('ouderschapsverlof 1e jaar'!H88&gt;0,'ouderschapsverlof 1e jaar'!Q88&gt;0,'ouderschapsverlof 1e jaar'!AA88&gt;0),'ouderschapsverlof 1e jaar'!B88,0)</f>
        <v>0</v>
      </c>
      <c r="R77" s="4" t="str">
        <f t="shared" si="13"/>
        <v/>
      </c>
      <c r="S77" s="3">
        <f t="shared" si="14"/>
        <v>0</v>
      </c>
    </row>
    <row r="78" spans="1:19" x14ac:dyDescent="0.25">
      <c r="A78" s="1">
        <f>IF(OR('ouderschapsverlof 1e jaar'!H89&gt;0,'ouderschapsverlof 1e jaar'!Q89&gt;0,'ouderschapsverlof 1e jaar'!AA89&gt;0),'ouderschapsverlof 1e jaar'!B89,0)</f>
        <v>0</v>
      </c>
      <c r="R78" s="4" t="str">
        <f t="shared" si="13"/>
        <v/>
      </c>
      <c r="S78" s="3">
        <f t="shared" si="14"/>
        <v>0</v>
      </c>
    </row>
    <row r="79" spans="1:19" x14ac:dyDescent="0.25">
      <c r="A79" s="1">
        <f>IF(OR('ouderschapsverlof 1e jaar'!H90&gt;0,'ouderschapsverlof 1e jaar'!Q90&gt;0,'ouderschapsverlof 1e jaar'!AA90&gt;0),'ouderschapsverlof 1e jaar'!B90,0)</f>
        <v>0</v>
      </c>
      <c r="R79" s="4" t="str">
        <f t="shared" ref="R79:R109" si="15">IF(F26&lt;&gt;"",TEXT(I26,"jjmm"),"")</f>
        <v/>
      </c>
      <c r="S79" s="3">
        <f t="shared" ref="S79:S88" si="16">J26</f>
        <v>0</v>
      </c>
    </row>
    <row r="80" spans="1:19" x14ac:dyDescent="0.25">
      <c r="A80" s="1">
        <f>IF(OR('ouderschapsverlof 1e jaar'!H91&gt;0,'ouderschapsverlof 1e jaar'!Q91&gt;0,'ouderschapsverlof 1e jaar'!AA91&gt;0),'ouderschapsverlof 1e jaar'!B91,0)</f>
        <v>0</v>
      </c>
      <c r="R80" s="4" t="str">
        <f t="shared" si="15"/>
        <v/>
      </c>
      <c r="S80" s="3">
        <f t="shared" si="16"/>
        <v>0</v>
      </c>
    </row>
    <row r="81" spans="1:19" x14ac:dyDescent="0.25">
      <c r="A81" s="1">
        <f>IF(OR('ouderschapsverlof 1e jaar'!H92&gt;0,'ouderschapsverlof 1e jaar'!Q92&gt;0,'ouderschapsverlof 1e jaar'!AA92&gt;0),'ouderschapsverlof 1e jaar'!B92,0)</f>
        <v>0</v>
      </c>
      <c r="R81" s="4" t="str">
        <f t="shared" si="15"/>
        <v/>
      </c>
      <c r="S81" s="3">
        <f t="shared" si="16"/>
        <v>0</v>
      </c>
    </row>
    <row r="82" spans="1:19" x14ac:dyDescent="0.25">
      <c r="A82" s="1">
        <f>IF(OR('ouderschapsverlof 1e jaar'!H93&gt;0,'ouderschapsverlof 1e jaar'!Q93&gt;0,'ouderschapsverlof 1e jaar'!AA93&gt;0),'ouderschapsverlof 1e jaar'!B93,0)</f>
        <v>0</v>
      </c>
      <c r="R82" s="4" t="str">
        <f t="shared" si="15"/>
        <v/>
      </c>
      <c r="S82" s="3">
        <f t="shared" si="16"/>
        <v>0</v>
      </c>
    </row>
    <row r="83" spans="1:19" x14ac:dyDescent="0.25">
      <c r="A83" s="1">
        <f>IF(OR('ouderschapsverlof 1e jaar'!H94&gt;0,'ouderschapsverlof 1e jaar'!Q94&gt;0,'ouderschapsverlof 1e jaar'!AA94&gt;0),'ouderschapsverlof 1e jaar'!B94,0)</f>
        <v>0</v>
      </c>
      <c r="R83" s="4" t="str">
        <f t="shared" si="15"/>
        <v/>
      </c>
      <c r="S83" s="3">
        <f t="shared" si="16"/>
        <v>0</v>
      </c>
    </row>
    <row r="84" spans="1:19" x14ac:dyDescent="0.25">
      <c r="R84" s="4" t="str">
        <f t="shared" si="15"/>
        <v/>
      </c>
      <c r="S84" s="3">
        <f t="shared" si="16"/>
        <v>0</v>
      </c>
    </row>
    <row r="85" spans="1:19" x14ac:dyDescent="0.25">
      <c r="A85" s="1">
        <f>MAX(A31:A83)</f>
        <v>0</v>
      </c>
      <c r="R85" s="4" t="str">
        <f t="shared" si="15"/>
        <v/>
      </c>
      <c r="S85" s="3">
        <f t="shared" si="16"/>
        <v>0</v>
      </c>
    </row>
    <row r="86" spans="1:19" x14ac:dyDescent="0.25">
      <c r="A86" s="2"/>
      <c r="R86" s="4" t="str">
        <f t="shared" si="15"/>
        <v/>
      </c>
      <c r="S86" s="3">
        <f t="shared" si="16"/>
        <v>0</v>
      </c>
    </row>
    <row r="87" spans="1:19" x14ac:dyDescent="0.25">
      <c r="A87" s="2"/>
      <c r="R87" s="4" t="str">
        <f t="shared" si="15"/>
        <v/>
      </c>
      <c r="S87" s="3">
        <f t="shared" si="16"/>
        <v>0</v>
      </c>
    </row>
    <row r="88" spans="1:19" x14ac:dyDescent="0.25">
      <c r="A88" s="2"/>
      <c r="R88" s="4" t="str">
        <f t="shared" si="15"/>
        <v/>
      </c>
      <c r="S88" s="3">
        <f t="shared" si="16"/>
        <v>0</v>
      </c>
    </row>
    <row r="89" spans="1:19" x14ac:dyDescent="0.25">
      <c r="A89" s="2"/>
      <c r="R89" s="4" t="str">
        <f t="shared" si="15"/>
        <v/>
      </c>
      <c r="S89" s="3">
        <f t="shared" ref="S89:S109" si="17">J36</f>
        <v>0</v>
      </c>
    </row>
    <row r="90" spans="1:19" x14ac:dyDescent="0.25">
      <c r="A90" s="2"/>
      <c r="R90" s="4" t="str">
        <f t="shared" si="15"/>
        <v/>
      </c>
      <c r="S90" s="3">
        <f t="shared" si="17"/>
        <v>0</v>
      </c>
    </row>
    <row r="91" spans="1:19" x14ac:dyDescent="0.25">
      <c r="A91" s="2"/>
      <c r="R91" s="4" t="str">
        <f t="shared" si="15"/>
        <v/>
      </c>
      <c r="S91" s="3">
        <f t="shared" si="17"/>
        <v>0</v>
      </c>
    </row>
    <row r="92" spans="1:19" x14ac:dyDescent="0.25">
      <c r="A92" s="2"/>
      <c r="R92" s="4" t="str">
        <f t="shared" si="15"/>
        <v/>
      </c>
      <c r="S92" s="3">
        <f t="shared" si="17"/>
        <v>0</v>
      </c>
    </row>
    <row r="93" spans="1:19" x14ac:dyDescent="0.25">
      <c r="A93" s="2"/>
      <c r="R93" s="4" t="str">
        <f t="shared" si="15"/>
        <v/>
      </c>
      <c r="S93" s="3">
        <f t="shared" si="17"/>
        <v>0</v>
      </c>
    </row>
    <row r="94" spans="1:19" x14ac:dyDescent="0.25">
      <c r="A94" s="2"/>
      <c r="R94" s="4" t="str">
        <f t="shared" si="15"/>
        <v/>
      </c>
      <c r="S94" s="3">
        <f t="shared" si="17"/>
        <v>0</v>
      </c>
    </row>
    <row r="95" spans="1:19" x14ac:dyDescent="0.25">
      <c r="A95" s="2"/>
      <c r="R95" s="4" t="str">
        <f t="shared" si="15"/>
        <v/>
      </c>
      <c r="S95" s="3">
        <f t="shared" si="17"/>
        <v>0</v>
      </c>
    </row>
    <row r="96" spans="1:19" x14ac:dyDescent="0.25">
      <c r="A96" s="2"/>
      <c r="R96" s="4" t="str">
        <f t="shared" si="15"/>
        <v/>
      </c>
      <c r="S96" s="3">
        <f t="shared" si="17"/>
        <v>0</v>
      </c>
    </row>
    <row r="97" spans="1:19" x14ac:dyDescent="0.25">
      <c r="A97" s="2"/>
      <c r="R97" s="4" t="str">
        <f t="shared" si="15"/>
        <v/>
      </c>
      <c r="S97" s="3">
        <f t="shared" si="17"/>
        <v>0</v>
      </c>
    </row>
    <row r="98" spans="1:19" x14ac:dyDescent="0.25">
      <c r="A98" s="2"/>
      <c r="R98" s="4" t="str">
        <f t="shared" si="15"/>
        <v/>
      </c>
      <c r="S98" s="3">
        <f t="shared" si="17"/>
        <v>0</v>
      </c>
    </row>
    <row r="99" spans="1:19" x14ac:dyDescent="0.25">
      <c r="A99" s="2"/>
      <c r="R99" s="4" t="str">
        <f t="shared" si="15"/>
        <v/>
      </c>
      <c r="S99" s="3">
        <f t="shared" si="17"/>
        <v>0</v>
      </c>
    </row>
    <row r="100" spans="1:19" x14ac:dyDescent="0.25">
      <c r="A100" s="2"/>
      <c r="R100" s="4" t="str">
        <f t="shared" si="15"/>
        <v/>
      </c>
      <c r="S100" s="3">
        <f t="shared" si="17"/>
        <v>0</v>
      </c>
    </row>
    <row r="101" spans="1:19" x14ac:dyDescent="0.25">
      <c r="A101" s="2"/>
      <c r="R101" s="4" t="str">
        <f t="shared" si="15"/>
        <v/>
      </c>
      <c r="S101" s="3">
        <f t="shared" si="17"/>
        <v>0</v>
      </c>
    </row>
    <row r="102" spans="1:19" x14ac:dyDescent="0.25">
      <c r="A102" s="2"/>
      <c r="R102" s="4" t="str">
        <f t="shared" si="15"/>
        <v/>
      </c>
      <c r="S102" s="3">
        <f t="shared" si="17"/>
        <v>0</v>
      </c>
    </row>
    <row r="103" spans="1:19" x14ac:dyDescent="0.25">
      <c r="A103" s="2"/>
      <c r="R103" s="4" t="str">
        <f t="shared" si="15"/>
        <v/>
      </c>
      <c r="S103" s="3">
        <f t="shared" si="17"/>
        <v>0</v>
      </c>
    </row>
    <row r="104" spans="1:19" x14ac:dyDescent="0.25">
      <c r="A104" s="2"/>
      <c r="R104" s="4" t="str">
        <f t="shared" si="15"/>
        <v/>
      </c>
      <c r="S104" s="3">
        <f t="shared" si="17"/>
        <v>0</v>
      </c>
    </row>
    <row r="105" spans="1:19" x14ac:dyDescent="0.25">
      <c r="A105" s="2"/>
      <c r="R105" s="4" t="str">
        <f t="shared" si="15"/>
        <v/>
      </c>
      <c r="S105" s="3">
        <f t="shared" si="17"/>
        <v>0</v>
      </c>
    </row>
    <row r="106" spans="1:19" x14ac:dyDescent="0.25">
      <c r="A106" s="2"/>
      <c r="R106" s="4" t="str">
        <f t="shared" si="15"/>
        <v/>
      </c>
      <c r="S106" s="3">
        <f t="shared" si="17"/>
        <v>0</v>
      </c>
    </row>
    <row r="107" spans="1:19" x14ac:dyDescent="0.25">
      <c r="A107" s="2"/>
      <c r="R107" s="4" t="str">
        <f t="shared" si="15"/>
        <v/>
      </c>
      <c r="S107" s="3">
        <f t="shared" si="17"/>
        <v>0</v>
      </c>
    </row>
    <row r="108" spans="1:19" x14ac:dyDescent="0.25">
      <c r="A108" s="2"/>
      <c r="R108" s="4" t="str">
        <f t="shared" si="15"/>
        <v/>
      </c>
      <c r="S108" s="3">
        <f t="shared" si="17"/>
        <v>0</v>
      </c>
    </row>
    <row r="109" spans="1:19" x14ac:dyDescent="0.25">
      <c r="A109" s="2"/>
      <c r="R109" s="4" t="str">
        <f t="shared" si="15"/>
        <v/>
      </c>
      <c r="S109" s="3">
        <f t="shared" si="17"/>
        <v>0</v>
      </c>
    </row>
    <row r="110" spans="1:19" x14ac:dyDescent="0.25">
      <c r="A110" s="2"/>
      <c r="R110" s="4" t="str">
        <f t="shared" ref="R110:R131" si="18">IF(F3&lt;&gt;"",TEXT(K3,"jjmm"),"")</f>
        <v/>
      </c>
      <c r="S110" s="3">
        <f t="shared" ref="S110:S131" si="19">L3</f>
        <v>0</v>
      </c>
    </row>
    <row r="111" spans="1:19" x14ac:dyDescent="0.25">
      <c r="A111" s="2"/>
      <c r="R111" s="4" t="str">
        <f t="shared" si="18"/>
        <v/>
      </c>
      <c r="S111" s="3">
        <f t="shared" si="19"/>
        <v>0</v>
      </c>
    </row>
    <row r="112" spans="1:19" x14ac:dyDescent="0.25">
      <c r="R112" s="4" t="str">
        <f t="shared" si="18"/>
        <v/>
      </c>
      <c r="S112" s="3">
        <f t="shared" si="19"/>
        <v>0</v>
      </c>
    </row>
    <row r="113" spans="1:19" x14ac:dyDescent="0.25">
      <c r="A113" s="2"/>
      <c r="R113" s="4" t="str">
        <f t="shared" si="18"/>
        <v/>
      </c>
      <c r="S113" s="3">
        <f t="shared" si="19"/>
        <v>0</v>
      </c>
    </row>
    <row r="114" spans="1:19" x14ac:dyDescent="0.25">
      <c r="A114" s="2"/>
      <c r="R114" s="4" t="str">
        <f t="shared" si="18"/>
        <v/>
      </c>
      <c r="S114" s="3">
        <f t="shared" si="19"/>
        <v>0</v>
      </c>
    </row>
    <row r="115" spans="1:19" x14ac:dyDescent="0.25">
      <c r="A115" s="2"/>
      <c r="R115" s="4" t="str">
        <f t="shared" si="18"/>
        <v/>
      </c>
      <c r="S115" s="3">
        <f t="shared" si="19"/>
        <v>0</v>
      </c>
    </row>
    <row r="116" spans="1:19" x14ac:dyDescent="0.25">
      <c r="A116" s="2"/>
      <c r="R116" s="4" t="str">
        <f t="shared" si="18"/>
        <v/>
      </c>
      <c r="S116" s="3">
        <f t="shared" si="19"/>
        <v>0</v>
      </c>
    </row>
    <row r="117" spans="1:19" x14ac:dyDescent="0.25">
      <c r="A117" s="2"/>
      <c r="R117" s="4" t="str">
        <f t="shared" si="18"/>
        <v/>
      </c>
      <c r="S117" s="3">
        <f t="shared" si="19"/>
        <v>0</v>
      </c>
    </row>
    <row r="118" spans="1:19" x14ac:dyDescent="0.25">
      <c r="A118" s="2"/>
      <c r="R118" s="4" t="str">
        <f t="shared" si="18"/>
        <v/>
      </c>
      <c r="S118" s="3">
        <f t="shared" si="19"/>
        <v>0</v>
      </c>
    </row>
    <row r="119" spans="1:19" x14ac:dyDescent="0.25">
      <c r="A119" s="2"/>
      <c r="R119" s="4" t="str">
        <f t="shared" si="18"/>
        <v/>
      </c>
      <c r="S119" s="3">
        <f t="shared" si="19"/>
        <v>0</v>
      </c>
    </row>
    <row r="120" spans="1:19" x14ac:dyDescent="0.25">
      <c r="R120" s="4" t="str">
        <f t="shared" si="18"/>
        <v/>
      </c>
      <c r="S120" s="3">
        <f t="shared" si="19"/>
        <v>0</v>
      </c>
    </row>
    <row r="121" spans="1:19" x14ac:dyDescent="0.25">
      <c r="A121" s="2"/>
      <c r="R121" s="4" t="str">
        <f t="shared" si="18"/>
        <v/>
      </c>
      <c r="S121" s="3">
        <f t="shared" si="19"/>
        <v>0</v>
      </c>
    </row>
    <row r="122" spans="1:19" x14ac:dyDescent="0.25">
      <c r="A122" s="2"/>
      <c r="R122" s="4" t="str">
        <f t="shared" si="18"/>
        <v/>
      </c>
      <c r="S122" s="3">
        <f t="shared" si="19"/>
        <v>0</v>
      </c>
    </row>
    <row r="123" spans="1:19" x14ac:dyDescent="0.25">
      <c r="R123" s="4" t="str">
        <f t="shared" si="18"/>
        <v/>
      </c>
      <c r="S123" s="3">
        <f t="shared" si="19"/>
        <v>0</v>
      </c>
    </row>
    <row r="124" spans="1:19" x14ac:dyDescent="0.25">
      <c r="R124" s="4" t="str">
        <f t="shared" si="18"/>
        <v/>
      </c>
      <c r="S124" s="3">
        <f t="shared" si="19"/>
        <v>0</v>
      </c>
    </row>
    <row r="125" spans="1:19" x14ac:dyDescent="0.25">
      <c r="A125" s="2"/>
      <c r="R125" s="4" t="str">
        <f t="shared" si="18"/>
        <v/>
      </c>
      <c r="S125" s="3">
        <f t="shared" si="19"/>
        <v>0</v>
      </c>
    </row>
    <row r="126" spans="1:19" x14ac:dyDescent="0.25">
      <c r="A126" s="2"/>
      <c r="R126" s="4" t="str">
        <f t="shared" si="18"/>
        <v/>
      </c>
      <c r="S126" s="3">
        <f t="shared" si="19"/>
        <v>0</v>
      </c>
    </row>
    <row r="127" spans="1:19" x14ac:dyDescent="0.25">
      <c r="A127" s="2"/>
      <c r="R127" s="4" t="str">
        <f t="shared" si="18"/>
        <v/>
      </c>
      <c r="S127" s="3">
        <f t="shared" si="19"/>
        <v>0</v>
      </c>
    </row>
    <row r="128" spans="1:19" x14ac:dyDescent="0.25">
      <c r="A128" s="2"/>
      <c r="R128" s="4" t="str">
        <f t="shared" si="18"/>
        <v/>
      </c>
      <c r="S128" s="3">
        <f t="shared" si="19"/>
        <v>0</v>
      </c>
    </row>
    <row r="129" spans="1:19" x14ac:dyDescent="0.25">
      <c r="A129" s="2"/>
      <c r="R129" s="4" t="str">
        <f t="shared" si="18"/>
        <v/>
      </c>
      <c r="S129" s="3">
        <f t="shared" si="19"/>
        <v>0</v>
      </c>
    </row>
    <row r="130" spans="1:19" x14ac:dyDescent="0.25">
      <c r="A130" s="2"/>
      <c r="R130" s="4" t="str">
        <f t="shared" si="18"/>
        <v/>
      </c>
      <c r="S130" s="3">
        <f t="shared" si="19"/>
        <v>0</v>
      </c>
    </row>
    <row r="131" spans="1:19" x14ac:dyDescent="0.25">
      <c r="A131" s="2"/>
      <c r="R131" s="4" t="str">
        <f t="shared" si="18"/>
        <v/>
      </c>
      <c r="S131" s="3">
        <f t="shared" si="19"/>
        <v>0</v>
      </c>
    </row>
    <row r="132" spans="1:19" x14ac:dyDescent="0.25">
      <c r="A132" s="2"/>
      <c r="R132" s="4" t="str">
        <f t="shared" ref="R132:R162" si="20">IF(F26&lt;&gt;"",TEXT(K26,"jjmm"),"")</f>
        <v/>
      </c>
      <c r="S132" s="3">
        <f t="shared" ref="S132:S141" si="21">L26</f>
        <v>0</v>
      </c>
    </row>
    <row r="133" spans="1:19" x14ac:dyDescent="0.25">
      <c r="A133" s="2"/>
      <c r="R133" s="4" t="str">
        <f t="shared" si="20"/>
        <v/>
      </c>
      <c r="S133" s="3">
        <f t="shared" si="21"/>
        <v>0</v>
      </c>
    </row>
    <row r="134" spans="1:19" x14ac:dyDescent="0.25">
      <c r="A134" s="2"/>
      <c r="R134" s="4" t="str">
        <f t="shared" si="20"/>
        <v/>
      </c>
      <c r="S134" s="3">
        <f t="shared" si="21"/>
        <v>0</v>
      </c>
    </row>
    <row r="135" spans="1:19" x14ac:dyDescent="0.25">
      <c r="A135" s="2"/>
      <c r="R135" s="4" t="str">
        <f t="shared" si="20"/>
        <v/>
      </c>
      <c r="S135" s="3">
        <f t="shared" si="21"/>
        <v>0</v>
      </c>
    </row>
    <row r="136" spans="1:19" x14ac:dyDescent="0.25">
      <c r="A136" s="2"/>
      <c r="R136" s="4" t="str">
        <f t="shared" si="20"/>
        <v/>
      </c>
      <c r="S136" s="3">
        <f t="shared" si="21"/>
        <v>0</v>
      </c>
    </row>
    <row r="137" spans="1:19" x14ac:dyDescent="0.25">
      <c r="A137" s="2"/>
      <c r="R137" s="4" t="str">
        <f t="shared" si="20"/>
        <v/>
      </c>
      <c r="S137" s="3">
        <f t="shared" si="21"/>
        <v>0</v>
      </c>
    </row>
    <row r="138" spans="1:19" x14ac:dyDescent="0.25">
      <c r="A138" s="2"/>
      <c r="R138" s="4" t="str">
        <f t="shared" si="20"/>
        <v/>
      </c>
      <c r="S138" s="3">
        <f t="shared" si="21"/>
        <v>0</v>
      </c>
    </row>
    <row r="139" spans="1:19" x14ac:dyDescent="0.25">
      <c r="A139" s="2"/>
      <c r="R139" s="4" t="str">
        <f t="shared" si="20"/>
        <v/>
      </c>
      <c r="S139" s="3">
        <f t="shared" si="21"/>
        <v>0</v>
      </c>
    </row>
    <row r="140" spans="1:19" x14ac:dyDescent="0.25">
      <c r="A140" s="2"/>
      <c r="R140" s="4" t="str">
        <f t="shared" si="20"/>
        <v/>
      </c>
      <c r="S140" s="3">
        <f t="shared" si="21"/>
        <v>0</v>
      </c>
    </row>
    <row r="141" spans="1:19" x14ac:dyDescent="0.25">
      <c r="A141" s="2"/>
      <c r="R141" s="4" t="str">
        <f t="shared" si="20"/>
        <v/>
      </c>
      <c r="S141" s="3">
        <f t="shared" si="21"/>
        <v>0</v>
      </c>
    </row>
    <row r="142" spans="1:19" x14ac:dyDescent="0.25">
      <c r="A142" s="2"/>
      <c r="R142" s="4" t="str">
        <f t="shared" si="20"/>
        <v/>
      </c>
      <c r="S142" s="3">
        <f t="shared" ref="S142:S162" si="22">L36</f>
        <v>0</v>
      </c>
    </row>
    <row r="143" spans="1:19" x14ac:dyDescent="0.25">
      <c r="A143" s="2"/>
      <c r="R143" s="4" t="str">
        <f t="shared" si="20"/>
        <v/>
      </c>
      <c r="S143" s="3">
        <f t="shared" si="22"/>
        <v>0</v>
      </c>
    </row>
    <row r="144" spans="1:19" x14ac:dyDescent="0.25">
      <c r="A144" s="2"/>
      <c r="R144" s="4" t="str">
        <f t="shared" si="20"/>
        <v/>
      </c>
      <c r="S144" s="3">
        <f t="shared" si="22"/>
        <v>0</v>
      </c>
    </row>
    <row r="145" spans="1:19" x14ac:dyDescent="0.25">
      <c r="A145" s="2"/>
      <c r="R145" s="4" t="str">
        <f t="shared" si="20"/>
        <v/>
      </c>
      <c r="S145" s="3">
        <f t="shared" si="22"/>
        <v>0</v>
      </c>
    </row>
    <row r="146" spans="1:19" x14ac:dyDescent="0.25">
      <c r="A146" s="2"/>
      <c r="R146" s="4" t="str">
        <f t="shared" si="20"/>
        <v/>
      </c>
      <c r="S146" s="3">
        <f t="shared" si="22"/>
        <v>0</v>
      </c>
    </row>
    <row r="147" spans="1:19" x14ac:dyDescent="0.25">
      <c r="A147" s="2"/>
      <c r="R147" s="4" t="str">
        <f t="shared" si="20"/>
        <v/>
      </c>
      <c r="S147" s="3">
        <f t="shared" si="22"/>
        <v>0</v>
      </c>
    </row>
    <row r="148" spans="1:19" x14ac:dyDescent="0.25">
      <c r="A148" s="2"/>
      <c r="R148" s="4" t="str">
        <f t="shared" si="20"/>
        <v/>
      </c>
      <c r="S148" s="3">
        <f t="shared" si="22"/>
        <v>0</v>
      </c>
    </row>
    <row r="149" spans="1:19" x14ac:dyDescent="0.25">
      <c r="A149" s="2"/>
      <c r="R149" s="4" t="str">
        <f t="shared" si="20"/>
        <v/>
      </c>
      <c r="S149" s="3">
        <f t="shared" si="22"/>
        <v>0</v>
      </c>
    </row>
    <row r="150" spans="1:19" x14ac:dyDescent="0.25">
      <c r="A150" s="2"/>
      <c r="R150" s="4" t="str">
        <f t="shared" si="20"/>
        <v/>
      </c>
      <c r="S150" s="3">
        <f t="shared" si="22"/>
        <v>0</v>
      </c>
    </row>
    <row r="151" spans="1:19" x14ac:dyDescent="0.25">
      <c r="A151" s="2"/>
      <c r="R151" s="4" t="str">
        <f t="shared" si="20"/>
        <v/>
      </c>
      <c r="S151" s="3">
        <f t="shared" si="22"/>
        <v>0</v>
      </c>
    </row>
    <row r="152" spans="1:19" x14ac:dyDescent="0.25">
      <c r="A152" s="2"/>
      <c r="R152" s="4" t="str">
        <f t="shared" si="20"/>
        <v/>
      </c>
      <c r="S152" s="3">
        <f t="shared" si="22"/>
        <v>0</v>
      </c>
    </row>
    <row r="153" spans="1:19" x14ac:dyDescent="0.25">
      <c r="A153" s="2"/>
      <c r="R153" s="4" t="str">
        <f t="shared" si="20"/>
        <v/>
      </c>
      <c r="S153" s="3">
        <f t="shared" si="22"/>
        <v>0</v>
      </c>
    </row>
    <row r="154" spans="1:19" x14ac:dyDescent="0.25">
      <c r="A154" s="2"/>
      <c r="R154" s="4" t="str">
        <f t="shared" si="20"/>
        <v/>
      </c>
      <c r="S154" s="3">
        <f t="shared" si="22"/>
        <v>0</v>
      </c>
    </row>
    <row r="155" spans="1:19" x14ac:dyDescent="0.25">
      <c r="A155" s="2"/>
      <c r="R155" s="4" t="str">
        <f t="shared" si="20"/>
        <v/>
      </c>
      <c r="S155" s="3">
        <f t="shared" si="22"/>
        <v>0</v>
      </c>
    </row>
    <row r="156" spans="1:19" x14ac:dyDescent="0.25">
      <c r="A156" s="2"/>
      <c r="R156" s="4" t="str">
        <f t="shared" si="20"/>
        <v/>
      </c>
      <c r="S156" s="3">
        <f t="shared" si="22"/>
        <v>0</v>
      </c>
    </row>
    <row r="157" spans="1:19" x14ac:dyDescent="0.25">
      <c r="A157" s="2"/>
      <c r="R157" s="4" t="str">
        <f t="shared" si="20"/>
        <v/>
      </c>
      <c r="S157" s="3">
        <f t="shared" si="22"/>
        <v>0</v>
      </c>
    </row>
    <row r="158" spans="1:19" x14ac:dyDescent="0.25">
      <c r="A158" s="2"/>
      <c r="R158" s="4" t="str">
        <f t="shared" si="20"/>
        <v/>
      </c>
      <c r="S158" s="3">
        <f t="shared" si="22"/>
        <v>0</v>
      </c>
    </row>
    <row r="159" spans="1:19" x14ac:dyDescent="0.25">
      <c r="A159" s="2"/>
      <c r="R159" s="4" t="str">
        <f t="shared" si="20"/>
        <v/>
      </c>
      <c r="S159" s="3">
        <f t="shared" si="22"/>
        <v>0</v>
      </c>
    </row>
    <row r="160" spans="1:19" x14ac:dyDescent="0.25">
      <c r="A160" s="2"/>
      <c r="R160" s="4" t="str">
        <f t="shared" si="20"/>
        <v/>
      </c>
      <c r="S160" s="3">
        <f t="shared" si="22"/>
        <v>0</v>
      </c>
    </row>
    <row r="161" spans="1:19" x14ac:dyDescent="0.25">
      <c r="A161" s="2"/>
      <c r="R161" s="4" t="str">
        <f t="shared" si="20"/>
        <v/>
      </c>
      <c r="S161" s="3">
        <f t="shared" si="22"/>
        <v>0</v>
      </c>
    </row>
    <row r="162" spans="1:19" x14ac:dyDescent="0.25">
      <c r="A162" s="2"/>
      <c r="R162" s="4" t="str">
        <f t="shared" si="20"/>
        <v/>
      </c>
      <c r="S162" s="3">
        <f t="shared" si="22"/>
        <v>0</v>
      </c>
    </row>
    <row r="163" spans="1:19" x14ac:dyDescent="0.25">
      <c r="A163" s="2"/>
      <c r="R163" s="4" t="str">
        <f t="shared" ref="R163:R184" si="23">IF(F3&lt;&gt;"",TEXT(M3,"jjmm"),"")</f>
        <v/>
      </c>
      <c r="S163" s="3">
        <f t="shared" ref="S163:S184" si="24">N3</f>
        <v>0</v>
      </c>
    </row>
    <row r="164" spans="1:19" x14ac:dyDescent="0.25">
      <c r="A164" s="2"/>
      <c r="R164" s="4" t="str">
        <f t="shared" si="23"/>
        <v/>
      </c>
      <c r="S164" s="3">
        <f t="shared" si="24"/>
        <v>0</v>
      </c>
    </row>
    <row r="165" spans="1:19" x14ac:dyDescent="0.25">
      <c r="R165" s="4" t="str">
        <f t="shared" si="23"/>
        <v/>
      </c>
      <c r="S165" s="3">
        <f t="shared" si="24"/>
        <v>0</v>
      </c>
    </row>
    <row r="166" spans="1:19" x14ac:dyDescent="0.25">
      <c r="A166" s="2"/>
      <c r="R166" s="4" t="str">
        <f t="shared" si="23"/>
        <v/>
      </c>
      <c r="S166" s="3">
        <f t="shared" si="24"/>
        <v>0</v>
      </c>
    </row>
    <row r="167" spans="1:19" x14ac:dyDescent="0.25">
      <c r="A167" s="2"/>
      <c r="R167" s="4" t="str">
        <f t="shared" si="23"/>
        <v/>
      </c>
      <c r="S167" s="3">
        <f t="shared" si="24"/>
        <v>0</v>
      </c>
    </row>
    <row r="168" spans="1:19" x14ac:dyDescent="0.25">
      <c r="A168" s="2"/>
      <c r="R168" s="4" t="str">
        <f t="shared" si="23"/>
        <v/>
      </c>
      <c r="S168" s="3">
        <f t="shared" si="24"/>
        <v>0</v>
      </c>
    </row>
    <row r="169" spans="1:19" x14ac:dyDescent="0.25">
      <c r="A169" s="2"/>
      <c r="R169" s="4" t="str">
        <f t="shared" si="23"/>
        <v/>
      </c>
      <c r="S169" s="3">
        <f t="shared" si="24"/>
        <v>0</v>
      </c>
    </row>
    <row r="170" spans="1:19" x14ac:dyDescent="0.25">
      <c r="A170" s="2"/>
      <c r="R170" s="4" t="str">
        <f t="shared" si="23"/>
        <v/>
      </c>
      <c r="S170" s="3">
        <f t="shared" si="24"/>
        <v>0</v>
      </c>
    </row>
    <row r="171" spans="1:19" x14ac:dyDescent="0.25">
      <c r="A171" s="2"/>
      <c r="R171" s="4" t="str">
        <f t="shared" si="23"/>
        <v/>
      </c>
      <c r="S171" s="3">
        <f t="shared" si="24"/>
        <v>0</v>
      </c>
    </row>
    <row r="172" spans="1:19" x14ac:dyDescent="0.25">
      <c r="A172" s="2"/>
      <c r="R172" s="4" t="str">
        <f t="shared" si="23"/>
        <v/>
      </c>
      <c r="S172" s="3">
        <f t="shared" si="24"/>
        <v>0</v>
      </c>
    </row>
    <row r="173" spans="1:19" x14ac:dyDescent="0.25">
      <c r="R173" s="4" t="str">
        <f t="shared" si="23"/>
        <v/>
      </c>
      <c r="S173" s="3">
        <f t="shared" si="24"/>
        <v>0</v>
      </c>
    </row>
    <row r="174" spans="1:19" x14ac:dyDescent="0.25">
      <c r="A174" s="2"/>
      <c r="R174" s="4" t="str">
        <f t="shared" si="23"/>
        <v/>
      </c>
      <c r="S174" s="3">
        <f t="shared" si="24"/>
        <v>0</v>
      </c>
    </row>
    <row r="175" spans="1:19" x14ac:dyDescent="0.25">
      <c r="A175" s="2"/>
      <c r="R175" s="4" t="str">
        <f t="shared" si="23"/>
        <v/>
      </c>
      <c r="S175" s="3">
        <f t="shared" si="24"/>
        <v>0</v>
      </c>
    </row>
    <row r="176" spans="1:19" x14ac:dyDescent="0.25">
      <c r="R176" s="4" t="str">
        <f t="shared" si="23"/>
        <v/>
      </c>
      <c r="S176" s="3">
        <f t="shared" si="24"/>
        <v>0</v>
      </c>
    </row>
    <row r="177" spans="1:19" x14ac:dyDescent="0.25">
      <c r="R177" s="4" t="str">
        <f t="shared" si="23"/>
        <v/>
      </c>
      <c r="S177" s="3">
        <f t="shared" si="24"/>
        <v>0</v>
      </c>
    </row>
    <row r="178" spans="1:19" x14ac:dyDescent="0.25">
      <c r="A178" s="2"/>
      <c r="R178" s="4" t="str">
        <f t="shared" si="23"/>
        <v/>
      </c>
      <c r="S178" s="3">
        <f t="shared" si="24"/>
        <v>0</v>
      </c>
    </row>
    <row r="179" spans="1:19" x14ac:dyDescent="0.25">
      <c r="A179" s="2"/>
      <c r="R179" s="4" t="str">
        <f t="shared" si="23"/>
        <v/>
      </c>
      <c r="S179" s="3">
        <f t="shared" si="24"/>
        <v>0</v>
      </c>
    </row>
    <row r="180" spans="1:19" x14ac:dyDescent="0.25">
      <c r="A180" s="2"/>
      <c r="R180" s="4" t="str">
        <f t="shared" si="23"/>
        <v/>
      </c>
      <c r="S180" s="3">
        <f t="shared" si="24"/>
        <v>0</v>
      </c>
    </row>
    <row r="181" spans="1:19" x14ac:dyDescent="0.25">
      <c r="A181" s="2"/>
      <c r="R181" s="4" t="str">
        <f t="shared" si="23"/>
        <v/>
      </c>
      <c r="S181" s="3">
        <f t="shared" si="24"/>
        <v>0</v>
      </c>
    </row>
    <row r="182" spans="1:19" x14ac:dyDescent="0.25">
      <c r="A182" s="2"/>
      <c r="R182" s="4" t="str">
        <f t="shared" si="23"/>
        <v/>
      </c>
      <c r="S182" s="3">
        <f t="shared" si="24"/>
        <v>0</v>
      </c>
    </row>
    <row r="183" spans="1:19" x14ac:dyDescent="0.25">
      <c r="A183" s="2"/>
      <c r="R183" s="4" t="str">
        <f t="shared" si="23"/>
        <v/>
      </c>
      <c r="S183" s="3">
        <f t="shared" si="24"/>
        <v>0</v>
      </c>
    </row>
    <row r="184" spans="1:19" x14ac:dyDescent="0.25">
      <c r="A184" s="2"/>
      <c r="R184" s="4" t="str">
        <f t="shared" si="23"/>
        <v/>
      </c>
      <c r="S184" s="3">
        <f t="shared" si="24"/>
        <v>0</v>
      </c>
    </row>
    <row r="185" spans="1:19" x14ac:dyDescent="0.25">
      <c r="A185" s="2"/>
      <c r="R185" s="4" t="str">
        <f t="shared" ref="R185:R215" si="25">IF(F26&lt;&gt;"",TEXT(M26,"jjmm"),"")</f>
        <v/>
      </c>
      <c r="S185" s="3">
        <f t="shared" ref="S185:S194" si="26">N26</f>
        <v>0</v>
      </c>
    </row>
    <row r="186" spans="1:19" x14ac:dyDescent="0.25">
      <c r="A186" s="2"/>
      <c r="R186" s="4" t="str">
        <f t="shared" si="25"/>
        <v/>
      </c>
      <c r="S186" s="3">
        <f t="shared" si="26"/>
        <v>0</v>
      </c>
    </row>
    <row r="187" spans="1:19" x14ac:dyDescent="0.25">
      <c r="A187" s="2"/>
      <c r="R187" s="4" t="str">
        <f t="shared" si="25"/>
        <v/>
      </c>
      <c r="S187" s="3">
        <f t="shared" si="26"/>
        <v>0</v>
      </c>
    </row>
    <row r="188" spans="1:19" x14ac:dyDescent="0.25">
      <c r="A188" s="2"/>
      <c r="R188" s="4" t="str">
        <f t="shared" si="25"/>
        <v/>
      </c>
      <c r="S188" s="3">
        <f t="shared" si="26"/>
        <v>0</v>
      </c>
    </row>
    <row r="189" spans="1:19" x14ac:dyDescent="0.25">
      <c r="A189" s="2"/>
      <c r="R189" s="4" t="str">
        <f t="shared" si="25"/>
        <v/>
      </c>
      <c r="S189" s="3">
        <f t="shared" si="26"/>
        <v>0</v>
      </c>
    </row>
    <row r="190" spans="1:19" x14ac:dyDescent="0.25">
      <c r="A190" s="2"/>
      <c r="R190" s="4" t="str">
        <f t="shared" si="25"/>
        <v/>
      </c>
      <c r="S190" s="3">
        <f t="shared" si="26"/>
        <v>0</v>
      </c>
    </row>
    <row r="191" spans="1:19" x14ac:dyDescent="0.25">
      <c r="A191" s="2"/>
      <c r="R191" s="4" t="str">
        <f t="shared" si="25"/>
        <v/>
      </c>
      <c r="S191" s="3">
        <f t="shared" si="26"/>
        <v>0</v>
      </c>
    </row>
    <row r="192" spans="1:19" x14ac:dyDescent="0.25">
      <c r="A192" s="2"/>
      <c r="R192" s="4" t="str">
        <f t="shared" si="25"/>
        <v/>
      </c>
      <c r="S192" s="3">
        <f t="shared" si="26"/>
        <v>0</v>
      </c>
    </row>
    <row r="193" spans="1:19" x14ac:dyDescent="0.25">
      <c r="A193" s="2"/>
      <c r="R193" s="4" t="str">
        <f t="shared" si="25"/>
        <v/>
      </c>
      <c r="S193" s="3">
        <f t="shared" si="26"/>
        <v>0</v>
      </c>
    </row>
    <row r="194" spans="1:19" x14ac:dyDescent="0.25">
      <c r="A194" s="2"/>
      <c r="R194" s="4" t="str">
        <f t="shared" si="25"/>
        <v/>
      </c>
      <c r="S194" s="3">
        <f t="shared" si="26"/>
        <v>0</v>
      </c>
    </row>
    <row r="195" spans="1:19" x14ac:dyDescent="0.25">
      <c r="A195" s="2"/>
      <c r="R195" s="4" t="str">
        <f t="shared" si="25"/>
        <v/>
      </c>
      <c r="S195" s="3">
        <f t="shared" ref="S195:S215" si="27">N36</f>
        <v>0</v>
      </c>
    </row>
    <row r="196" spans="1:19" x14ac:dyDescent="0.25">
      <c r="A196" s="2"/>
      <c r="R196" s="4" t="str">
        <f t="shared" si="25"/>
        <v/>
      </c>
      <c r="S196" s="3">
        <f t="shared" si="27"/>
        <v>0</v>
      </c>
    </row>
    <row r="197" spans="1:19" x14ac:dyDescent="0.25">
      <c r="A197" s="2"/>
      <c r="R197" s="4" t="str">
        <f t="shared" si="25"/>
        <v/>
      </c>
      <c r="S197" s="3">
        <f t="shared" si="27"/>
        <v>0</v>
      </c>
    </row>
    <row r="198" spans="1:19" x14ac:dyDescent="0.25">
      <c r="A198" s="2"/>
      <c r="R198" s="4" t="str">
        <f t="shared" si="25"/>
        <v/>
      </c>
      <c r="S198" s="3">
        <f t="shared" si="27"/>
        <v>0</v>
      </c>
    </row>
    <row r="199" spans="1:19" x14ac:dyDescent="0.25">
      <c r="A199" s="2"/>
      <c r="R199" s="4" t="str">
        <f t="shared" si="25"/>
        <v/>
      </c>
      <c r="S199" s="3">
        <f t="shared" si="27"/>
        <v>0</v>
      </c>
    </row>
    <row r="200" spans="1:19" x14ac:dyDescent="0.25">
      <c r="A200" s="2"/>
      <c r="R200" s="4" t="str">
        <f t="shared" si="25"/>
        <v/>
      </c>
      <c r="S200" s="3">
        <f t="shared" si="27"/>
        <v>0</v>
      </c>
    </row>
    <row r="201" spans="1:19" x14ac:dyDescent="0.25">
      <c r="A201" s="2"/>
      <c r="R201" s="4" t="str">
        <f t="shared" si="25"/>
        <v/>
      </c>
      <c r="S201" s="3">
        <f t="shared" si="27"/>
        <v>0</v>
      </c>
    </row>
    <row r="202" spans="1:19" x14ac:dyDescent="0.25">
      <c r="A202" s="2"/>
      <c r="R202" s="4" t="str">
        <f t="shared" si="25"/>
        <v/>
      </c>
      <c r="S202" s="3">
        <f t="shared" si="27"/>
        <v>0</v>
      </c>
    </row>
    <row r="203" spans="1:19" x14ac:dyDescent="0.25">
      <c r="A203" s="2"/>
      <c r="R203" s="4" t="str">
        <f t="shared" si="25"/>
        <v/>
      </c>
      <c r="S203" s="3">
        <f t="shared" si="27"/>
        <v>0</v>
      </c>
    </row>
    <row r="204" spans="1:19" x14ac:dyDescent="0.25">
      <c r="A204" s="2"/>
      <c r="R204" s="4" t="str">
        <f t="shared" si="25"/>
        <v/>
      </c>
      <c r="S204" s="3">
        <f t="shared" si="27"/>
        <v>0</v>
      </c>
    </row>
    <row r="205" spans="1:19" x14ac:dyDescent="0.25">
      <c r="A205" s="2"/>
      <c r="R205" s="4" t="str">
        <f t="shared" si="25"/>
        <v/>
      </c>
      <c r="S205" s="3">
        <f t="shared" si="27"/>
        <v>0</v>
      </c>
    </row>
    <row r="206" spans="1:19" x14ac:dyDescent="0.25">
      <c r="A206" s="2"/>
      <c r="R206" s="4" t="str">
        <f t="shared" si="25"/>
        <v/>
      </c>
      <c r="S206" s="3">
        <f t="shared" si="27"/>
        <v>0</v>
      </c>
    </row>
    <row r="207" spans="1:19" x14ac:dyDescent="0.25">
      <c r="A207" s="2"/>
      <c r="R207" s="4" t="str">
        <f t="shared" si="25"/>
        <v/>
      </c>
      <c r="S207" s="3">
        <f t="shared" si="27"/>
        <v>0</v>
      </c>
    </row>
    <row r="208" spans="1:19" x14ac:dyDescent="0.25">
      <c r="A208" s="2"/>
      <c r="R208" s="4" t="str">
        <f t="shared" si="25"/>
        <v/>
      </c>
      <c r="S208" s="3">
        <f t="shared" si="27"/>
        <v>0</v>
      </c>
    </row>
    <row r="209" spans="1:19" x14ac:dyDescent="0.25">
      <c r="A209" s="2"/>
      <c r="R209" s="4" t="str">
        <f t="shared" si="25"/>
        <v/>
      </c>
      <c r="S209" s="3">
        <f t="shared" si="27"/>
        <v>0</v>
      </c>
    </row>
    <row r="210" spans="1:19" x14ac:dyDescent="0.25">
      <c r="A210" s="2"/>
      <c r="R210" s="4" t="str">
        <f t="shared" si="25"/>
        <v/>
      </c>
      <c r="S210" s="3">
        <f t="shared" si="27"/>
        <v>0</v>
      </c>
    </row>
    <row r="211" spans="1:19" x14ac:dyDescent="0.25">
      <c r="A211" s="2"/>
      <c r="R211" s="4" t="str">
        <f t="shared" si="25"/>
        <v/>
      </c>
      <c r="S211" s="3">
        <f t="shared" si="27"/>
        <v>0</v>
      </c>
    </row>
    <row r="212" spans="1:19" x14ac:dyDescent="0.25">
      <c r="A212" s="2"/>
      <c r="R212" s="4" t="str">
        <f t="shared" si="25"/>
        <v/>
      </c>
      <c r="S212" s="3">
        <f t="shared" si="27"/>
        <v>0</v>
      </c>
    </row>
    <row r="213" spans="1:19" x14ac:dyDescent="0.25">
      <c r="A213" s="2"/>
      <c r="R213" s="4" t="str">
        <f t="shared" si="25"/>
        <v/>
      </c>
      <c r="S213" s="3">
        <f t="shared" si="27"/>
        <v>0</v>
      </c>
    </row>
    <row r="214" spans="1:19" x14ac:dyDescent="0.25">
      <c r="A214" s="2"/>
      <c r="R214" s="4" t="str">
        <f t="shared" si="25"/>
        <v/>
      </c>
      <c r="S214" s="3">
        <f t="shared" si="27"/>
        <v>0</v>
      </c>
    </row>
    <row r="215" spans="1:19" x14ac:dyDescent="0.25">
      <c r="A215" s="2"/>
      <c r="R215" s="4" t="str">
        <f t="shared" si="25"/>
        <v/>
      </c>
      <c r="S215" s="3">
        <f t="shared" si="27"/>
        <v>0</v>
      </c>
    </row>
    <row r="216" spans="1:19" x14ac:dyDescent="0.25">
      <c r="A216" s="2"/>
      <c r="R216" s="4" t="str">
        <f t="shared" ref="R216:R237" si="28">IF(F3&lt;&gt;"",TEXT(O3,"jjmm"),"")</f>
        <v/>
      </c>
      <c r="S216" s="3">
        <f t="shared" ref="S216:S237" si="29">P3</f>
        <v>0</v>
      </c>
    </row>
    <row r="217" spans="1:19" x14ac:dyDescent="0.25">
      <c r="A217" s="2"/>
      <c r="R217" s="4" t="str">
        <f t="shared" si="28"/>
        <v/>
      </c>
      <c r="S217" s="3">
        <f t="shared" si="29"/>
        <v>0</v>
      </c>
    </row>
    <row r="218" spans="1:19" x14ac:dyDescent="0.25">
      <c r="A218" s="2"/>
      <c r="R218" s="4" t="str">
        <f t="shared" si="28"/>
        <v/>
      </c>
      <c r="S218" s="3">
        <f t="shared" si="29"/>
        <v>0</v>
      </c>
    </row>
    <row r="219" spans="1:19" x14ac:dyDescent="0.25">
      <c r="A219" s="2"/>
      <c r="R219" s="4" t="str">
        <f t="shared" si="28"/>
        <v/>
      </c>
      <c r="S219" s="3">
        <f t="shared" si="29"/>
        <v>0</v>
      </c>
    </row>
    <row r="220" spans="1:19" x14ac:dyDescent="0.25">
      <c r="A220" s="2"/>
      <c r="R220" s="4" t="str">
        <f t="shared" si="28"/>
        <v/>
      </c>
      <c r="S220" s="3">
        <f t="shared" si="29"/>
        <v>0</v>
      </c>
    </row>
    <row r="221" spans="1:19" x14ac:dyDescent="0.25">
      <c r="A221" s="2"/>
      <c r="R221" s="4" t="str">
        <f t="shared" si="28"/>
        <v/>
      </c>
      <c r="S221" s="3">
        <f t="shared" si="29"/>
        <v>0</v>
      </c>
    </row>
    <row r="222" spans="1:19" x14ac:dyDescent="0.25">
      <c r="A222" s="2"/>
      <c r="R222" s="4" t="str">
        <f t="shared" si="28"/>
        <v/>
      </c>
      <c r="S222" s="3">
        <f t="shared" si="29"/>
        <v>0</v>
      </c>
    </row>
    <row r="223" spans="1:19" x14ac:dyDescent="0.25">
      <c r="A223" s="2"/>
      <c r="R223" s="4" t="str">
        <f t="shared" si="28"/>
        <v/>
      </c>
      <c r="S223" s="3">
        <f t="shared" si="29"/>
        <v>0</v>
      </c>
    </row>
    <row r="224" spans="1:19" x14ac:dyDescent="0.25">
      <c r="A224" s="2"/>
      <c r="R224" s="4" t="str">
        <f t="shared" si="28"/>
        <v/>
      </c>
      <c r="S224" s="3">
        <f t="shared" si="29"/>
        <v>0</v>
      </c>
    </row>
    <row r="225" spans="1:19" x14ac:dyDescent="0.25">
      <c r="A225" s="2"/>
      <c r="R225" s="4" t="str">
        <f t="shared" si="28"/>
        <v/>
      </c>
      <c r="S225" s="3">
        <f t="shared" si="29"/>
        <v>0</v>
      </c>
    </row>
    <row r="226" spans="1:19" x14ac:dyDescent="0.25">
      <c r="R226" s="4" t="str">
        <f t="shared" si="28"/>
        <v/>
      </c>
      <c r="S226" s="3">
        <f t="shared" si="29"/>
        <v>0</v>
      </c>
    </row>
    <row r="227" spans="1:19" x14ac:dyDescent="0.25">
      <c r="A227" s="2"/>
      <c r="R227" s="4" t="str">
        <f t="shared" si="28"/>
        <v/>
      </c>
      <c r="S227" s="3">
        <f t="shared" si="29"/>
        <v>0</v>
      </c>
    </row>
    <row r="228" spans="1:19" x14ac:dyDescent="0.25">
      <c r="A228" s="2"/>
      <c r="R228" s="4" t="str">
        <f t="shared" si="28"/>
        <v/>
      </c>
      <c r="S228" s="3">
        <f t="shared" si="29"/>
        <v>0</v>
      </c>
    </row>
    <row r="229" spans="1:19" x14ac:dyDescent="0.25">
      <c r="A229" s="2"/>
      <c r="R229" s="4" t="str">
        <f t="shared" si="28"/>
        <v/>
      </c>
      <c r="S229" s="3">
        <f t="shared" si="29"/>
        <v>0</v>
      </c>
    </row>
    <row r="230" spans="1:19" x14ac:dyDescent="0.25">
      <c r="A230" s="2"/>
      <c r="R230" s="4" t="str">
        <f t="shared" si="28"/>
        <v/>
      </c>
      <c r="S230" s="3">
        <f t="shared" si="29"/>
        <v>0</v>
      </c>
    </row>
    <row r="231" spans="1:19" x14ac:dyDescent="0.25">
      <c r="A231" s="2"/>
      <c r="R231" s="4" t="str">
        <f t="shared" si="28"/>
        <v/>
      </c>
      <c r="S231" s="3">
        <f t="shared" si="29"/>
        <v>0</v>
      </c>
    </row>
    <row r="232" spans="1:19" x14ac:dyDescent="0.25">
      <c r="A232" s="2"/>
      <c r="R232" s="4" t="str">
        <f t="shared" si="28"/>
        <v/>
      </c>
      <c r="S232" s="3">
        <f t="shared" si="29"/>
        <v>0</v>
      </c>
    </row>
    <row r="233" spans="1:19" x14ac:dyDescent="0.25">
      <c r="A233" s="2"/>
      <c r="R233" s="4" t="str">
        <f t="shared" si="28"/>
        <v/>
      </c>
      <c r="S233" s="3">
        <f t="shared" si="29"/>
        <v>0</v>
      </c>
    </row>
    <row r="234" spans="1:19" x14ac:dyDescent="0.25">
      <c r="A234" s="2"/>
      <c r="R234" s="4" t="str">
        <f t="shared" si="28"/>
        <v/>
      </c>
      <c r="S234" s="3">
        <f t="shared" si="29"/>
        <v>0</v>
      </c>
    </row>
    <row r="235" spans="1:19" x14ac:dyDescent="0.25">
      <c r="A235" s="2"/>
      <c r="R235" s="4" t="str">
        <f t="shared" si="28"/>
        <v/>
      </c>
      <c r="S235" s="3">
        <f t="shared" si="29"/>
        <v>0</v>
      </c>
    </row>
    <row r="236" spans="1:19" x14ac:dyDescent="0.25">
      <c r="A236" s="2"/>
      <c r="R236" s="4" t="str">
        <f t="shared" si="28"/>
        <v/>
      </c>
      <c r="S236" s="3">
        <f t="shared" si="29"/>
        <v>0</v>
      </c>
    </row>
    <row r="237" spans="1:19" x14ac:dyDescent="0.25">
      <c r="A237" s="2"/>
      <c r="R237" s="4" t="str">
        <f t="shared" si="28"/>
        <v/>
      </c>
      <c r="S237" s="3">
        <f t="shared" si="29"/>
        <v>0</v>
      </c>
    </row>
    <row r="238" spans="1:19" x14ac:dyDescent="0.25">
      <c r="A238" s="2"/>
      <c r="R238" s="4" t="str">
        <f t="shared" ref="R238:R268" si="30">IF(F26&lt;&gt;"",TEXT(O26,"jjmm"),"")</f>
        <v/>
      </c>
      <c r="S238" s="3">
        <f t="shared" ref="S238:S247" si="31">P26</f>
        <v>0</v>
      </c>
    </row>
    <row r="239" spans="1:19" x14ac:dyDescent="0.25">
      <c r="A239" s="2"/>
      <c r="R239" s="4" t="str">
        <f t="shared" si="30"/>
        <v/>
      </c>
      <c r="S239" s="3">
        <f t="shared" si="31"/>
        <v>0</v>
      </c>
    </row>
    <row r="240" spans="1:19" x14ac:dyDescent="0.25">
      <c r="A240" s="2"/>
      <c r="R240" s="4" t="str">
        <f t="shared" si="30"/>
        <v/>
      </c>
      <c r="S240" s="3">
        <f t="shared" si="31"/>
        <v>0</v>
      </c>
    </row>
    <row r="241" spans="1:19" x14ac:dyDescent="0.25">
      <c r="A241" s="2"/>
      <c r="R241" s="4" t="str">
        <f t="shared" si="30"/>
        <v/>
      </c>
      <c r="S241" s="3">
        <f t="shared" si="31"/>
        <v>0</v>
      </c>
    </row>
    <row r="242" spans="1:19" x14ac:dyDescent="0.25">
      <c r="A242" s="2"/>
      <c r="R242" s="4" t="str">
        <f t="shared" si="30"/>
        <v/>
      </c>
      <c r="S242" s="3">
        <f t="shared" si="31"/>
        <v>0</v>
      </c>
    </row>
    <row r="243" spans="1:19" x14ac:dyDescent="0.25">
      <c r="A243" s="2"/>
      <c r="R243" s="4" t="str">
        <f t="shared" si="30"/>
        <v/>
      </c>
      <c r="S243" s="3">
        <f t="shared" si="31"/>
        <v>0</v>
      </c>
    </row>
    <row r="244" spans="1:19" x14ac:dyDescent="0.25">
      <c r="A244" s="2"/>
      <c r="R244" s="4" t="str">
        <f t="shared" si="30"/>
        <v/>
      </c>
      <c r="S244" s="3">
        <f t="shared" si="31"/>
        <v>0</v>
      </c>
    </row>
    <row r="245" spans="1:19" x14ac:dyDescent="0.25">
      <c r="A245" s="2"/>
      <c r="R245" s="4" t="str">
        <f t="shared" si="30"/>
        <v/>
      </c>
      <c r="S245" s="3">
        <f t="shared" si="31"/>
        <v>0</v>
      </c>
    </row>
    <row r="246" spans="1:19" x14ac:dyDescent="0.25">
      <c r="A246" s="2"/>
      <c r="R246" s="4" t="str">
        <f t="shared" si="30"/>
        <v/>
      </c>
      <c r="S246" s="3">
        <f t="shared" si="31"/>
        <v>0</v>
      </c>
    </row>
    <row r="247" spans="1:19" x14ac:dyDescent="0.25">
      <c r="A247" s="2"/>
      <c r="R247" s="4" t="str">
        <f t="shared" si="30"/>
        <v/>
      </c>
      <c r="S247" s="3">
        <f t="shared" si="31"/>
        <v>0</v>
      </c>
    </row>
    <row r="248" spans="1:19" x14ac:dyDescent="0.25">
      <c r="A248" s="2"/>
      <c r="R248" s="4" t="str">
        <f t="shared" si="30"/>
        <v/>
      </c>
      <c r="S248" s="3">
        <f t="shared" ref="S248:S268" si="32">P36</f>
        <v>0</v>
      </c>
    </row>
    <row r="249" spans="1:19" x14ac:dyDescent="0.25">
      <c r="A249" s="2"/>
      <c r="R249" s="4" t="str">
        <f t="shared" si="30"/>
        <v/>
      </c>
      <c r="S249" s="3">
        <f t="shared" si="32"/>
        <v>0</v>
      </c>
    </row>
    <row r="250" spans="1:19" x14ac:dyDescent="0.25">
      <c r="A250" s="2"/>
      <c r="R250" s="4" t="str">
        <f t="shared" si="30"/>
        <v/>
      </c>
      <c r="S250" s="3">
        <f t="shared" si="32"/>
        <v>0</v>
      </c>
    </row>
    <row r="251" spans="1:19" x14ac:dyDescent="0.25">
      <c r="A251" s="2"/>
      <c r="R251" s="4" t="str">
        <f t="shared" si="30"/>
        <v/>
      </c>
      <c r="S251" s="3">
        <f t="shared" si="32"/>
        <v>0</v>
      </c>
    </row>
    <row r="252" spans="1:19" x14ac:dyDescent="0.25">
      <c r="A252" s="2"/>
      <c r="R252" s="4" t="str">
        <f t="shared" si="30"/>
        <v/>
      </c>
      <c r="S252" s="3">
        <f t="shared" si="32"/>
        <v>0</v>
      </c>
    </row>
    <row r="253" spans="1:19" x14ac:dyDescent="0.25">
      <c r="A253" s="2"/>
      <c r="R253" s="4" t="str">
        <f t="shared" si="30"/>
        <v/>
      </c>
      <c r="S253" s="3">
        <f t="shared" si="32"/>
        <v>0</v>
      </c>
    </row>
    <row r="254" spans="1:19" x14ac:dyDescent="0.25">
      <c r="A254" s="2"/>
      <c r="R254" s="4" t="str">
        <f t="shared" si="30"/>
        <v/>
      </c>
      <c r="S254" s="3">
        <f t="shared" si="32"/>
        <v>0</v>
      </c>
    </row>
    <row r="255" spans="1:19" x14ac:dyDescent="0.25">
      <c r="A255" s="2"/>
      <c r="R255" s="4" t="str">
        <f t="shared" si="30"/>
        <v/>
      </c>
      <c r="S255" s="3">
        <f t="shared" si="32"/>
        <v>0</v>
      </c>
    </row>
    <row r="256" spans="1:19" x14ac:dyDescent="0.25">
      <c r="A256" s="2"/>
      <c r="R256" s="4" t="str">
        <f t="shared" si="30"/>
        <v/>
      </c>
      <c r="S256" s="3">
        <f t="shared" si="32"/>
        <v>0</v>
      </c>
    </row>
    <row r="257" spans="1:19" x14ac:dyDescent="0.25">
      <c r="A257" s="2"/>
      <c r="R257" s="4" t="str">
        <f t="shared" si="30"/>
        <v/>
      </c>
      <c r="S257" s="3">
        <f t="shared" si="32"/>
        <v>0</v>
      </c>
    </row>
    <row r="258" spans="1:19" x14ac:dyDescent="0.25">
      <c r="A258" s="2"/>
      <c r="R258" s="4" t="str">
        <f t="shared" si="30"/>
        <v/>
      </c>
      <c r="S258" s="3">
        <f t="shared" si="32"/>
        <v>0</v>
      </c>
    </row>
    <row r="259" spans="1:19" x14ac:dyDescent="0.25">
      <c r="A259" s="2"/>
      <c r="R259" s="4" t="str">
        <f t="shared" si="30"/>
        <v/>
      </c>
      <c r="S259" s="3">
        <f t="shared" si="32"/>
        <v>0</v>
      </c>
    </row>
    <row r="260" spans="1:19" x14ac:dyDescent="0.25">
      <c r="A260" s="2"/>
      <c r="R260" s="4" t="str">
        <f t="shared" si="30"/>
        <v/>
      </c>
      <c r="S260" s="3">
        <f t="shared" si="32"/>
        <v>0</v>
      </c>
    </row>
    <row r="261" spans="1:19" x14ac:dyDescent="0.25">
      <c r="A261" s="2"/>
      <c r="R261" s="4" t="str">
        <f t="shared" si="30"/>
        <v/>
      </c>
      <c r="S261" s="3">
        <f t="shared" si="32"/>
        <v>0</v>
      </c>
    </row>
    <row r="262" spans="1:19" x14ac:dyDescent="0.25">
      <c r="A262" s="2"/>
      <c r="R262" s="4" t="str">
        <f t="shared" si="30"/>
        <v/>
      </c>
      <c r="S262" s="3">
        <f t="shared" si="32"/>
        <v>0</v>
      </c>
    </row>
    <row r="263" spans="1:19" x14ac:dyDescent="0.25">
      <c r="A263" s="2"/>
      <c r="R263" s="4" t="str">
        <f t="shared" si="30"/>
        <v/>
      </c>
      <c r="S263" s="3">
        <f t="shared" si="32"/>
        <v>0</v>
      </c>
    </row>
    <row r="264" spans="1:19" x14ac:dyDescent="0.25">
      <c r="A264" s="2"/>
      <c r="R264" s="4" t="str">
        <f t="shared" si="30"/>
        <v/>
      </c>
      <c r="S264" s="3">
        <f t="shared" si="32"/>
        <v>0</v>
      </c>
    </row>
    <row r="265" spans="1:19" x14ac:dyDescent="0.25">
      <c r="A265" s="2"/>
      <c r="R265" s="4" t="str">
        <f t="shared" si="30"/>
        <v/>
      </c>
      <c r="S265" s="3">
        <f t="shared" si="32"/>
        <v>0</v>
      </c>
    </row>
    <row r="266" spans="1:19" x14ac:dyDescent="0.25">
      <c r="A266" s="2"/>
      <c r="R266" s="4" t="str">
        <f t="shared" si="30"/>
        <v/>
      </c>
      <c r="S266" s="3">
        <f t="shared" si="32"/>
        <v>0</v>
      </c>
    </row>
    <row r="267" spans="1:19" x14ac:dyDescent="0.25">
      <c r="A267" s="2"/>
      <c r="R267" s="4" t="str">
        <f t="shared" si="30"/>
        <v/>
      </c>
      <c r="S267" s="3">
        <f t="shared" si="32"/>
        <v>0</v>
      </c>
    </row>
    <row r="268" spans="1:19" x14ac:dyDescent="0.25">
      <c r="A268" s="2"/>
      <c r="R268" s="4" t="str">
        <f t="shared" si="30"/>
        <v/>
      </c>
      <c r="S268" s="3">
        <f t="shared" si="32"/>
        <v>0</v>
      </c>
    </row>
    <row r="269" spans="1:19" x14ac:dyDescent="0.25">
      <c r="A269" s="2"/>
      <c r="R269" s="4"/>
      <c r="S269" s="4"/>
    </row>
    <row r="270" spans="1:19" x14ac:dyDescent="0.25">
      <c r="A270" s="2"/>
    </row>
    <row r="271" spans="1:19" x14ac:dyDescent="0.25">
      <c r="A271" s="2"/>
    </row>
    <row r="272" spans="1:19" x14ac:dyDescent="0.25">
      <c r="A272" s="2"/>
    </row>
    <row r="273" spans="1:1" x14ac:dyDescent="0.25">
      <c r="A273" s="2"/>
    </row>
    <row r="274" spans="1:1" x14ac:dyDescent="0.25">
      <c r="A274" s="17"/>
    </row>
    <row r="334" spans="1:1" x14ac:dyDescent="0.25">
      <c r="A334" s="2"/>
    </row>
    <row r="335" spans="1:1" x14ac:dyDescent="0.25">
      <c r="A335" s="2"/>
    </row>
    <row r="336" spans="1:1" x14ac:dyDescent="0.25">
      <c r="A336" s="2"/>
    </row>
    <row r="337" spans="1:1" x14ac:dyDescent="0.25">
      <c r="A337" s="2"/>
    </row>
    <row r="338" spans="1:1" x14ac:dyDescent="0.25">
      <c r="A338" s="2"/>
    </row>
    <row r="339" spans="1:1" x14ac:dyDescent="0.25">
      <c r="A339" s="2"/>
    </row>
    <row r="340" spans="1:1" x14ac:dyDescent="0.25">
      <c r="A340" s="2"/>
    </row>
    <row r="341" spans="1:1" x14ac:dyDescent="0.25">
      <c r="A341" s="2"/>
    </row>
    <row r="342" spans="1:1" x14ac:dyDescent="0.25">
      <c r="A342" s="2"/>
    </row>
    <row r="343" spans="1:1" x14ac:dyDescent="0.25">
      <c r="A343" s="2"/>
    </row>
    <row r="344" spans="1:1" x14ac:dyDescent="0.25">
      <c r="A344" s="2"/>
    </row>
    <row r="345" spans="1:1" x14ac:dyDescent="0.25">
      <c r="A345" s="2"/>
    </row>
    <row r="346" spans="1:1" x14ac:dyDescent="0.25">
      <c r="A346" s="2"/>
    </row>
    <row r="347" spans="1:1" x14ac:dyDescent="0.25">
      <c r="A347" s="2"/>
    </row>
    <row r="348" spans="1:1" x14ac:dyDescent="0.25">
      <c r="A348" s="2"/>
    </row>
    <row r="349" spans="1:1" x14ac:dyDescent="0.25">
      <c r="A349" s="2"/>
    </row>
    <row r="350" spans="1:1" x14ac:dyDescent="0.25">
      <c r="A350" s="2"/>
    </row>
    <row r="351" spans="1:1" x14ac:dyDescent="0.25">
      <c r="A351" s="2"/>
    </row>
    <row r="352" spans="1:1" x14ac:dyDescent="0.25">
      <c r="A352" s="2"/>
    </row>
    <row r="353" spans="1:1" x14ac:dyDescent="0.25">
      <c r="A353" s="2"/>
    </row>
    <row r="354" spans="1:1" x14ac:dyDescent="0.25">
      <c r="A354" s="2"/>
    </row>
    <row r="355" spans="1:1" x14ac:dyDescent="0.25">
      <c r="A355" s="2"/>
    </row>
    <row r="356" spans="1:1" x14ac:dyDescent="0.25">
      <c r="A356" s="2"/>
    </row>
    <row r="357" spans="1:1" x14ac:dyDescent="0.25">
      <c r="A357" s="2"/>
    </row>
    <row r="358" spans="1:1" x14ac:dyDescent="0.25">
      <c r="A358" s="2"/>
    </row>
    <row r="359" spans="1:1" x14ac:dyDescent="0.25">
      <c r="A359" s="2"/>
    </row>
    <row r="360" spans="1:1" x14ac:dyDescent="0.25">
      <c r="A360" s="2"/>
    </row>
    <row r="361" spans="1:1" x14ac:dyDescent="0.25">
      <c r="A361" s="2"/>
    </row>
    <row r="362" spans="1:1" x14ac:dyDescent="0.25">
      <c r="A362" s="2"/>
    </row>
    <row r="363" spans="1:1" x14ac:dyDescent="0.25">
      <c r="A363" s="2"/>
    </row>
    <row r="364" spans="1:1" x14ac:dyDescent="0.25">
      <c r="A364" s="2"/>
    </row>
    <row r="365" spans="1:1" x14ac:dyDescent="0.25">
      <c r="A365" s="2"/>
    </row>
    <row r="366" spans="1:1" x14ac:dyDescent="0.25">
      <c r="A366" s="2"/>
    </row>
    <row r="367" spans="1:1" x14ac:dyDescent="0.25">
      <c r="A367" s="2"/>
    </row>
    <row r="368" spans="1:1" x14ac:dyDescent="0.25">
      <c r="A368" s="2"/>
    </row>
    <row r="369" spans="1:1" x14ac:dyDescent="0.25">
      <c r="A369" s="2"/>
    </row>
    <row r="370" spans="1:1" x14ac:dyDescent="0.25">
      <c r="A370" s="2"/>
    </row>
    <row r="371" spans="1:1" x14ac:dyDescent="0.25">
      <c r="A371" s="2"/>
    </row>
    <row r="372" spans="1:1" x14ac:dyDescent="0.25">
      <c r="A372" s="2"/>
    </row>
    <row r="373" spans="1:1" x14ac:dyDescent="0.25">
      <c r="A373" s="2"/>
    </row>
    <row r="374" spans="1:1" x14ac:dyDescent="0.25">
      <c r="A374" s="2"/>
    </row>
    <row r="375" spans="1:1" x14ac:dyDescent="0.25">
      <c r="A375" s="2"/>
    </row>
    <row r="376" spans="1:1" x14ac:dyDescent="0.25">
      <c r="A376" s="2"/>
    </row>
    <row r="377" spans="1:1" x14ac:dyDescent="0.25">
      <c r="A377" s="2"/>
    </row>
    <row r="378" spans="1:1" x14ac:dyDescent="0.25">
      <c r="A378" s="2"/>
    </row>
    <row r="379" spans="1:1" x14ac:dyDescent="0.25">
      <c r="A379" s="2"/>
    </row>
  </sheetData>
  <sheetProtection password="E784" sheet="1" objects="1" scenarios="1"/>
  <autoFilter ref="R2:S269">
    <filterColumn colId="1">
      <filters blank="1">
        <filter val="5,00"/>
        <filter val="6,00"/>
        <filter val="8,00"/>
      </filters>
    </filterColumn>
  </autoFilter>
  <mergeCells count="5">
    <mergeCell ref="Q1:AC1"/>
    <mergeCell ref="AE1:AP1"/>
    <mergeCell ref="AR1:BC1"/>
    <mergeCell ref="BE1:BP1"/>
    <mergeCell ref="BR1:CC1"/>
  </mergeCell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C378"/>
  <sheetViews>
    <sheetView topLeftCell="D1" workbookViewId="0">
      <selection activeCell="V6" sqref="V6"/>
    </sheetView>
  </sheetViews>
  <sheetFormatPr defaultColWidth="9.140625" defaultRowHeight="15" x14ac:dyDescent="0.25"/>
  <cols>
    <col min="1" max="1" width="36.42578125" style="21" bestFit="1" customWidth="1"/>
    <col min="2" max="2" width="9.140625" style="21"/>
    <col min="3" max="3" width="39" style="21" customWidth="1"/>
    <col min="4" max="5" width="9.140625" style="21"/>
    <col min="6" max="6" width="10.42578125" style="21" bestFit="1" customWidth="1"/>
    <col min="7" max="7" width="9.42578125" style="21" bestFit="1" customWidth="1"/>
    <col min="8" max="8" width="9.42578125" style="21" customWidth="1"/>
    <col min="9" max="20" width="9.140625" style="21"/>
    <col min="21" max="21" width="37.28515625" style="21" bestFit="1" customWidth="1"/>
    <col min="22" max="22" width="23.7109375" style="21" customWidth="1"/>
    <col min="23" max="16384" width="9.140625" style="21"/>
  </cols>
  <sheetData>
    <row r="1" spans="1:81" x14ac:dyDescent="0.25">
      <c r="A1" s="21" t="s">
        <v>120</v>
      </c>
      <c r="C1" s="1" t="str">
        <f>IF('ouderschapsverlof na 1e jaar'!J9="","",EDATE('ouderschapsverlof na 1e jaar'!J9,12))</f>
        <v/>
      </c>
      <c r="Q1" s="135"/>
      <c r="R1" s="135"/>
      <c r="S1" s="135"/>
      <c r="T1" s="135"/>
      <c r="U1" s="135"/>
      <c r="V1" s="135"/>
      <c r="W1" s="135"/>
      <c r="X1" s="135"/>
      <c r="Y1" s="135"/>
      <c r="Z1" s="135"/>
      <c r="AA1" s="135"/>
      <c r="AB1" s="135"/>
      <c r="AC1" s="135"/>
      <c r="AE1" s="135"/>
      <c r="AF1" s="135"/>
      <c r="AG1" s="135"/>
      <c r="AH1" s="135"/>
      <c r="AI1" s="135"/>
      <c r="AJ1" s="135"/>
      <c r="AK1" s="135"/>
      <c r="AL1" s="135"/>
      <c r="AM1" s="135"/>
      <c r="AN1" s="135"/>
      <c r="AO1" s="135"/>
      <c r="AP1" s="135"/>
      <c r="AR1" s="135"/>
      <c r="AS1" s="135"/>
      <c r="AT1" s="135"/>
      <c r="AU1" s="135"/>
      <c r="AV1" s="135"/>
      <c r="AW1" s="135"/>
      <c r="AX1" s="135"/>
      <c r="AY1" s="135"/>
      <c r="AZ1" s="135"/>
      <c r="BA1" s="135"/>
      <c r="BB1" s="135"/>
      <c r="BC1" s="135"/>
      <c r="BE1" s="135"/>
      <c r="BF1" s="135"/>
      <c r="BG1" s="135"/>
      <c r="BH1" s="135"/>
      <c r="BI1" s="135"/>
      <c r="BJ1" s="135"/>
      <c r="BK1" s="135"/>
      <c r="BL1" s="135"/>
      <c r="BM1" s="135"/>
      <c r="BN1" s="135"/>
      <c r="BO1" s="135"/>
      <c r="BP1" s="135"/>
      <c r="BR1" s="135"/>
      <c r="BS1" s="135"/>
      <c r="BT1" s="135"/>
      <c r="BU1" s="135"/>
      <c r="BV1" s="135"/>
      <c r="BW1" s="135"/>
      <c r="BX1" s="135"/>
      <c r="BY1" s="135"/>
      <c r="BZ1" s="135"/>
      <c r="CA1" s="135"/>
      <c r="CB1" s="135"/>
      <c r="CC1" s="135"/>
    </row>
    <row r="2" spans="1:81" x14ac:dyDescent="0.25">
      <c r="A2" s="21" t="s">
        <v>119</v>
      </c>
      <c r="C2" s="1" t="str">
        <f>IF('ouderschapsverlof na 1e jaar'!J9="","",EDATE('ouderschapsverlof na 1e jaar'!J9,48))</f>
        <v/>
      </c>
      <c r="G2" s="21" t="s">
        <v>16</v>
      </c>
      <c r="H2" s="21" t="s">
        <v>17</v>
      </c>
      <c r="I2" s="21" t="s">
        <v>16</v>
      </c>
      <c r="J2" s="21" t="s">
        <v>18</v>
      </c>
      <c r="K2" s="21" t="s">
        <v>16</v>
      </c>
      <c r="L2" s="21" t="s">
        <v>19</v>
      </c>
      <c r="M2" s="21" t="s">
        <v>22</v>
      </c>
      <c r="N2" s="21" t="s">
        <v>20</v>
      </c>
      <c r="O2" s="21" t="s">
        <v>16</v>
      </c>
      <c r="P2" s="21" t="s">
        <v>21</v>
      </c>
      <c r="R2" s="21" t="s">
        <v>16</v>
      </c>
      <c r="S2" s="21" t="s">
        <v>14</v>
      </c>
      <c r="U2" s="21" t="s">
        <v>103</v>
      </c>
      <c r="V2" s="3">
        <f>'ouderschapsverlof 1e jaar'!J21+'ouderschapsverlof 1e jaar'!J22</f>
        <v>0</v>
      </c>
    </row>
    <row r="3" spans="1:81" x14ac:dyDescent="0.25">
      <c r="A3" s="21" t="s">
        <v>97</v>
      </c>
      <c r="C3" s="2">
        <f>IF('ouderschapsverlof na 1e jaar'!J9&lt;C2,C2,'ouderschapsverlof 1e jaar'!J9)</f>
        <v>0</v>
      </c>
      <c r="F3" s="1" t="str">
        <f>'ouderschapsverlof na 1e jaar'!B41</f>
        <v/>
      </c>
      <c r="G3" s="4" t="str">
        <f>F3</f>
        <v/>
      </c>
      <c r="H3" s="3">
        <f>'ouderschapsverlof 1e jaar'!C42</f>
        <v>0</v>
      </c>
      <c r="I3" s="4" t="e">
        <f>F3+1</f>
        <v>#VALUE!</v>
      </c>
      <c r="J3" s="3">
        <f>'ouderschapsverlof 1e jaar'!D42</f>
        <v>0</v>
      </c>
      <c r="K3" s="4" t="e">
        <f>F3+2</f>
        <v>#VALUE!</v>
      </c>
      <c r="L3" s="3">
        <f>'ouderschapsverlof 1e jaar'!E42</f>
        <v>0</v>
      </c>
      <c r="M3" s="4" t="e">
        <f>F3+3</f>
        <v>#VALUE!</v>
      </c>
      <c r="N3" s="3">
        <f>'ouderschapsverlof 1e jaar'!F42</f>
        <v>0</v>
      </c>
      <c r="O3" s="4" t="e">
        <f>F3+4</f>
        <v>#VALUE!</v>
      </c>
      <c r="P3" s="3">
        <f>'ouderschapsverlof 1e jaar'!G42</f>
        <v>0</v>
      </c>
      <c r="R3" s="4" t="str">
        <f>IF(F3 &lt;&gt;"",TEXT(G3,"jjmm"),"")</f>
        <v/>
      </c>
      <c r="S3" s="3">
        <f t="shared" ref="S3:S51" si="0">H3</f>
        <v>0</v>
      </c>
      <c r="U3" s="21" t="s">
        <v>104</v>
      </c>
      <c r="V3" s="3">
        <f>'ouderschapsverlof 1e jaar'!U21+'ouderschapsverlof 1e jaar'!U22</f>
        <v>0</v>
      </c>
    </row>
    <row r="4" spans="1:81" x14ac:dyDescent="0.25">
      <c r="A4" s="21" t="s">
        <v>8</v>
      </c>
      <c r="C4" s="2" t="e">
        <f>EDATE('ouderschapsverlof na 1e jaar'!J9,36)</f>
        <v>#VALUE!</v>
      </c>
      <c r="F4" s="1" t="str">
        <f>'ouderschapsverlof na 1e jaar'!B42</f>
        <v/>
      </c>
      <c r="G4" s="4" t="str">
        <f t="shared" ref="G4:G51" si="1">F4</f>
        <v/>
      </c>
      <c r="H4" s="3">
        <f>'ouderschapsverlof 1e jaar'!C43</f>
        <v>0</v>
      </c>
      <c r="I4" s="4" t="e">
        <f t="shared" ref="I4:I51" si="2">F4+1</f>
        <v>#VALUE!</v>
      </c>
      <c r="J4" s="3">
        <f>'ouderschapsverlof 1e jaar'!D43</f>
        <v>0</v>
      </c>
      <c r="K4" s="4" t="e">
        <f t="shared" ref="K4:K51" si="3">F4+2</f>
        <v>#VALUE!</v>
      </c>
      <c r="L4" s="3">
        <f>'ouderschapsverlof 1e jaar'!E43</f>
        <v>0</v>
      </c>
      <c r="M4" s="4" t="e">
        <f t="shared" ref="M4:M51" si="4">F4+3</f>
        <v>#VALUE!</v>
      </c>
      <c r="N4" s="3">
        <f>'ouderschapsverlof 1e jaar'!F43</f>
        <v>0</v>
      </c>
      <c r="O4" s="4" t="e">
        <f t="shared" ref="O4:O51" si="5">F4+4</f>
        <v>#VALUE!</v>
      </c>
      <c r="P4" s="3">
        <f>'ouderschapsverlof 1e jaar'!G43</f>
        <v>0</v>
      </c>
      <c r="R4" s="4" t="str">
        <f t="shared" ref="R4:R51" si="6">IF(F4 &lt;&gt;"",TEXT(G4,"jjmm"),"")</f>
        <v/>
      </c>
      <c r="S4" s="3">
        <f t="shared" si="0"/>
        <v>0</v>
      </c>
      <c r="U4" s="21" t="s">
        <v>105</v>
      </c>
      <c r="V4" s="3">
        <f>'ouderschapsverlof 1e jaar'!J26+'ouderschapsverlof 1e jaar'!J27</f>
        <v>0</v>
      </c>
    </row>
    <row r="5" spans="1:81" x14ac:dyDescent="0.25">
      <c r="F5" s="1" t="str">
        <f>'ouderschapsverlof na 1e jaar'!B43</f>
        <v/>
      </c>
      <c r="G5" s="4" t="str">
        <f t="shared" si="1"/>
        <v/>
      </c>
      <c r="H5" s="3">
        <f>'ouderschapsverlof 1e jaar'!C44</f>
        <v>0</v>
      </c>
      <c r="I5" s="4" t="e">
        <f t="shared" si="2"/>
        <v>#VALUE!</v>
      </c>
      <c r="J5" s="3">
        <f>'ouderschapsverlof 1e jaar'!D44</f>
        <v>0</v>
      </c>
      <c r="K5" s="4" t="e">
        <f t="shared" si="3"/>
        <v>#VALUE!</v>
      </c>
      <c r="L5" s="3">
        <f>'ouderschapsverlof 1e jaar'!E44</f>
        <v>0</v>
      </c>
      <c r="M5" s="4" t="e">
        <f t="shared" si="4"/>
        <v>#VALUE!</v>
      </c>
      <c r="N5" s="3">
        <f>'ouderschapsverlof 1e jaar'!F44</f>
        <v>0</v>
      </c>
      <c r="O5" s="4" t="e">
        <f t="shared" si="5"/>
        <v>#VALUE!</v>
      </c>
      <c r="P5" s="3">
        <f>'ouderschapsverlof 1e jaar'!G44</f>
        <v>0</v>
      </c>
      <c r="R5" s="4" t="str">
        <f t="shared" si="6"/>
        <v/>
      </c>
      <c r="S5" s="3">
        <f t="shared" si="0"/>
        <v>0</v>
      </c>
      <c r="U5" s="21" t="s">
        <v>106</v>
      </c>
      <c r="V5" s="21">
        <f>SUBTOTAL(9,V2:V4)</f>
        <v>0</v>
      </c>
    </row>
    <row r="6" spans="1:81" x14ac:dyDescent="0.25">
      <c r="A6" s="21" t="s">
        <v>10</v>
      </c>
      <c r="F6" s="1" t="str">
        <f>'ouderschapsverlof na 1e jaar'!B44</f>
        <v/>
      </c>
      <c r="G6" s="4" t="str">
        <f t="shared" si="1"/>
        <v/>
      </c>
      <c r="H6" s="3">
        <f>'ouderschapsverlof 1e jaar'!C45</f>
        <v>0</v>
      </c>
      <c r="I6" s="4" t="e">
        <f t="shared" si="2"/>
        <v>#VALUE!</v>
      </c>
      <c r="J6" s="3">
        <f>'ouderschapsverlof 1e jaar'!D45</f>
        <v>0</v>
      </c>
      <c r="K6" s="4" t="e">
        <f t="shared" si="3"/>
        <v>#VALUE!</v>
      </c>
      <c r="L6" s="3">
        <f>'ouderschapsverlof 1e jaar'!E45</f>
        <v>0</v>
      </c>
      <c r="M6" s="4" t="e">
        <f t="shared" si="4"/>
        <v>#VALUE!</v>
      </c>
      <c r="N6" s="3">
        <f>'ouderschapsverlof 1e jaar'!F45</f>
        <v>0</v>
      </c>
      <c r="O6" s="4" t="e">
        <f t="shared" si="5"/>
        <v>#VALUE!</v>
      </c>
      <c r="P6" s="3">
        <f>'ouderschapsverlof 1e jaar'!G45</f>
        <v>0</v>
      </c>
      <c r="R6" s="4" t="str">
        <f t="shared" si="6"/>
        <v/>
      </c>
      <c r="S6" s="3">
        <f t="shared" si="0"/>
        <v>0</v>
      </c>
      <c r="U6" s="21" t="s">
        <v>109</v>
      </c>
      <c r="V6" s="21">
        <f>IF('ouderschapsverlof na 1e jaar'!U11&lt;'ouderschapsverlof na 1e jaar'!J11,'ouderschapsverlof na 1e jaar'!U11*415-'berekening na 1e jaar'!V2-'berekening na 1e jaar'!V3,'ouderschapsverlof na 1e jaar'!J11*415-'berekening na 1e jaar'!V2-'berekening na 1e jaar'!V3)</f>
        <v>0</v>
      </c>
    </row>
    <row r="7" spans="1:81" x14ac:dyDescent="0.25">
      <c r="A7" s="21" t="s">
        <v>11</v>
      </c>
      <c r="C7" s="21">
        <f>IF('ouderschapsverlof na 1e jaar'!J15&gt;='berekening na 1e jaar'!C3,0,1)</f>
        <v>0</v>
      </c>
      <c r="F7" s="1" t="str">
        <f>'ouderschapsverlof na 1e jaar'!B45</f>
        <v/>
      </c>
      <c r="G7" s="4" t="str">
        <f t="shared" si="1"/>
        <v/>
      </c>
      <c r="H7" s="3">
        <f>'ouderschapsverlof 1e jaar'!C46</f>
        <v>0</v>
      </c>
      <c r="I7" s="4" t="e">
        <f t="shared" si="2"/>
        <v>#VALUE!</v>
      </c>
      <c r="J7" s="3">
        <f>'ouderschapsverlof 1e jaar'!D46</f>
        <v>0</v>
      </c>
      <c r="K7" s="4" t="e">
        <f t="shared" si="3"/>
        <v>#VALUE!</v>
      </c>
      <c r="L7" s="3">
        <f>'ouderschapsverlof 1e jaar'!E46</f>
        <v>0</v>
      </c>
      <c r="M7" s="4" t="e">
        <f t="shared" si="4"/>
        <v>#VALUE!</v>
      </c>
      <c r="N7" s="3">
        <f>'ouderschapsverlof 1e jaar'!F46</f>
        <v>0</v>
      </c>
      <c r="O7" s="4" t="e">
        <f t="shared" si="5"/>
        <v>#VALUE!</v>
      </c>
      <c r="P7" s="3">
        <f>'ouderschapsverlof 1e jaar'!G46</f>
        <v>0</v>
      </c>
      <c r="R7" s="4" t="str">
        <f t="shared" si="6"/>
        <v/>
      </c>
      <c r="S7" s="3">
        <f t="shared" si="0"/>
        <v>0</v>
      </c>
    </row>
    <row r="8" spans="1:81" x14ac:dyDescent="0.25">
      <c r="A8" s="21" t="s">
        <v>12</v>
      </c>
      <c r="C8" s="21">
        <f>IF('ouderschapsverlof na 1e jaar'!J15&gt;'ouderschapsverlof na 1e jaar'!J17,1,0)</f>
        <v>0</v>
      </c>
      <c r="F8" s="1" t="str">
        <f>'ouderschapsverlof na 1e jaar'!B46</f>
        <v/>
      </c>
      <c r="G8" s="4" t="str">
        <f t="shared" si="1"/>
        <v/>
      </c>
      <c r="H8" s="3">
        <f>'ouderschapsverlof 1e jaar'!C47</f>
        <v>0</v>
      </c>
      <c r="I8" s="4" t="e">
        <f t="shared" si="2"/>
        <v>#VALUE!</v>
      </c>
      <c r="J8" s="3">
        <f>'ouderschapsverlof 1e jaar'!D47</f>
        <v>0</v>
      </c>
      <c r="K8" s="4" t="e">
        <f t="shared" si="3"/>
        <v>#VALUE!</v>
      </c>
      <c r="L8" s="3">
        <f>'ouderschapsverlof 1e jaar'!E47</f>
        <v>0</v>
      </c>
      <c r="M8" s="4" t="e">
        <f t="shared" si="4"/>
        <v>#VALUE!</v>
      </c>
      <c r="N8" s="3">
        <f>'ouderschapsverlof 1e jaar'!F47</f>
        <v>0</v>
      </c>
      <c r="O8" s="4" t="e">
        <f t="shared" si="5"/>
        <v>#VALUE!</v>
      </c>
      <c r="P8" s="3">
        <f>'ouderschapsverlof 1e jaar'!G47</f>
        <v>0</v>
      </c>
      <c r="R8" s="4" t="str">
        <f t="shared" si="6"/>
        <v/>
      </c>
      <c r="S8" s="3">
        <f t="shared" si="0"/>
        <v>0</v>
      </c>
    </row>
    <row r="9" spans="1:81" x14ac:dyDescent="0.25">
      <c r="A9" s="21" t="s">
        <v>13</v>
      </c>
      <c r="C9" s="21">
        <f>SUM(C7:C8)</f>
        <v>0</v>
      </c>
      <c r="F9" s="1" t="str">
        <f>'ouderschapsverlof na 1e jaar'!B47</f>
        <v/>
      </c>
      <c r="G9" s="4" t="str">
        <f t="shared" si="1"/>
        <v/>
      </c>
      <c r="H9" s="3">
        <f>'ouderschapsverlof 1e jaar'!C48</f>
        <v>0</v>
      </c>
      <c r="I9" s="4" t="e">
        <f t="shared" si="2"/>
        <v>#VALUE!</v>
      </c>
      <c r="J9" s="3">
        <f>'ouderschapsverlof 1e jaar'!D48</f>
        <v>0</v>
      </c>
      <c r="K9" s="4" t="e">
        <f t="shared" si="3"/>
        <v>#VALUE!</v>
      </c>
      <c r="L9" s="3">
        <f>'ouderschapsverlof 1e jaar'!E48</f>
        <v>0</v>
      </c>
      <c r="M9" s="4" t="e">
        <f t="shared" si="4"/>
        <v>#VALUE!</v>
      </c>
      <c r="N9" s="3">
        <f>'ouderschapsverlof 1e jaar'!F48</f>
        <v>0</v>
      </c>
      <c r="O9" s="4" t="e">
        <f t="shared" si="5"/>
        <v>#VALUE!</v>
      </c>
      <c r="P9" s="3">
        <f>'ouderschapsverlof 1e jaar'!G48</f>
        <v>0</v>
      </c>
      <c r="R9" s="4" t="str">
        <f t="shared" si="6"/>
        <v/>
      </c>
      <c r="S9" s="3">
        <f t="shared" si="0"/>
        <v>0</v>
      </c>
    </row>
    <row r="10" spans="1:81" x14ac:dyDescent="0.25">
      <c r="F10" s="1" t="str">
        <f>'ouderschapsverlof na 1e jaar'!B48</f>
        <v/>
      </c>
      <c r="G10" s="4" t="str">
        <f t="shared" si="1"/>
        <v/>
      </c>
      <c r="H10" s="3">
        <f>'ouderschapsverlof 1e jaar'!C49</f>
        <v>0</v>
      </c>
      <c r="I10" s="4" t="e">
        <f t="shared" si="2"/>
        <v>#VALUE!</v>
      </c>
      <c r="J10" s="3">
        <f>'ouderschapsverlof 1e jaar'!D49</f>
        <v>0</v>
      </c>
      <c r="K10" s="4" t="e">
        <f t="shared" si="3"/>
        <v>#VALUE!</v>
      </c>
      <c r="L10" s="3">
        <f>'ouderschapsverlof 1e jaar'!E49</f>
        <v>0</v>
      </c>
      <c r="M10" s="4" t="e">
        <f t="shared" si="4"/>
        <v>#VALUE!</v>
      </c>
      <c r="N10" s="3">
        <f>'ouderschapsverlof 1e jaar'!F49</f>
        <v>0</v>
      </c>
      <c r="O10" s="4" t="e">
        <f t="shared" si="5"/>
        <v>#VALUE!</v>
      </c>
      <c r="P10" s="3">
        <f>'ouderschapsverlof 1e jaar'!G49</f>
        <v>0</v>
      </c>
      <c r="R10" s="4" t="str">
        <f t="shared" si="6"/>
        <v/>
      </c>
      <c r="S10" s="3">
        <f t="shared" si="0"/>
        <v>0</v>
      </c>
    </row>
    <row r="11" spans="1:81" x14ac:dyDescent="0.25">
      <c r="A11" s="2" t="s">
        <v>55</v>
      </c>
      <c r="C11" s="1">
        <f>'ouderschapsverlof na 1e jaar'!J15</f>
        <v>0</v>
      </c>
      <c r="F11" s="1" t="str">
        <f>'ouderschapsverlof na 1e jaar'!B49</f>
        <v/>
      </c>
      <c r="G11" s="4" t="str">
        <f t="shared" si="1"/>
        <v/>
      </c>
      <c r="H11" s="3">
        <f>'ouderschapsverlof 1e jaar'!C50</f>
        <v>0</v>
      </c>
      <c r="I11" s="4" t="e">
        <f t="shared" si="2"/>
        <v>#VALUE!</v>
      </c>
      <c r="J11" s="3">
        <f>'ouderschapsverlof 1e jaar'!D50</f>
        <v>0</v>
      </c>
      <c r="K11" s="4" t="e">
        <f t="shared" si="3"/>
        <v>#VALUE!</v>
      </c>
      <c r="L11" s="3">
        <f>'ouderschapsverlof 1e jaar'!E50</f>
        <v>0</v>
      </c>
      <c r="M11" s="4" t="e">
        <f t="shared" si="4"/>
        <v>#VALUE!</v>
      </c>
      <c r="N11" s="3">
        <f>'ouderschapsverlof 1e jaar'!F50</f>
        <v>0</v>
      </c>
      <c r="O11" s="4" t="e">
        <f t="shared" si="5"/>
        <v>#VALUE!</v>
      </c>
      <c r="P11" s="3">
        <f>'ouderschapsverlof 1e jaar'!G50</f>
        <v>0</v>
      </c>
      <c r="R11" s="4" t="str">
        <f t="shared" si="6"/>
        <v/>
      </c>
      <c r="S11" s="3">
        <f t="shared" si="0"/>
        <v>0</v>
      </c>
    </row>
    <row r="12" spans="1:81" x14ac:dyDescent="0.25">
      <c r="A12" s="2" t="s">
        <v>56</v>
      </c>
      <c r="C12" s="1">
        <f>'ouderschapsverlof na 1e jaar'!U15</f>
        <v>0</v>
      </c>
      <c r="F12" s="1" t="str">
        <f>'ouderschapsverlof na 1e jaar'!B50</f>
        <v/>
      </c>
      <c r="G12" s="4" t="str">
        <f t="shared" si="1"/>
        <v/>
      </c>
      <c r="H12" s="3">
        <f>'ouderschapsverlof 1e jaar'!C51</f>
        <v>0</v>
      </c>
      <c r="I12" s="4" t="e">
        <f t="shared" si="2"/>
        <v>#VALUE!</v>
      </c>
      <c r="J12" s="3">
        <f>'ouderschapsverlof 1e jaar'!D51</f>
        <v>0</v>
      </c>
      <c r="K12" s="4" t="e">
        <f t="shared" si="3"/>
        <v>#VALUE!</v>
      </c>
      <c r="L12" s="3">
        <f>'ouderschapsverlof 1e jaar'!E51</f>
        <v>0</v>
      </c>
      <c r="M12" s="4" t="e">
        <f t="shared" si="4"/>
        <v>#VALUE!</v>
      </c>
      <c r="N12" s="3">
        <f>'ouderschapsverlof 1e jaar'!F51</f>
        <v>0</v>
      </c>
      <c r="O12" s="4" t="e">
        <f t="shared" si="5"/>
        <v>#VALUE!</v>
      </c>
      <c r="P12" s="3">
        <f>'ouderschapsverlof 1e jaar'!G51</f>
        <v>0</v>
      </c>
      <c r="R12" s="4" t="str">
        <f t="shared" si="6"/>
        <v/>
      </c>
      <c r="S12" s="3">
        <f t="shared" si="0"/>
        <v>0</v>
      </c>
    </row>
    <row r="13" spans="1:81" x14ac:dyDescent="0.25">
      <c r="A13" s="2" t="s">
        <v>113</v>
      </c>
      <c r="C13" s="3">
        <f>'ouderschapsverlof na 1e jaar'!J25</f>
        <v>0</v>
      </c>
      <c r="F13" s="1" t="str">
        <f>'ouderschapsverlof na 1e jaar'!B51</f>
        <v/>
      </c>
      <c r="G13" s="4" t="str">
        <f t="shared" si="1"/>
        <v/>
      </c>
      <c r="H13" s="3">
        <f>'ouderschapsverlof 1e jaar'!C52</f>
        <v>0</v>
      </c>
      <c r="I13" s="4" t="e">
        <f t="shared" si="2"/>
        <v>#VALUE!</v>
      </c>
      <c r="J13" s="3">
        <f>'ouderschapsverlof 1e jaar'!D52</f>
        <v>0</v>
      </c>
      <c r="K13" s="4" t="e">
        <f t="shared" si="3"/>
        <v>#VALUE!</v>
      </c>
      <c r="L13" s="3">
        <f>'ouderschapsverlof 1e jaar'!E52</f>
        <v>0</v>
      </c>
      <c r="M13" s="4" t="e">
        <f t="shared" si="4"/>
        <v>#VALUE!</v>
      </c>
      <c r="N13" s="3">
        <f>'ouderschapsverlof 1e jaar'!F52</f>
        <v>0</v>
      </c>
      <c r="O13" s="4" t="e">
        <f t="shared" si="5"/>
        <v>#VALUE!</v>
      </c>
      <c r="P13" s="3">
        <f>'ouderschapsverlof 1e jaar'!G52</f>
        <v>0</v>
      </c>
      <c r="R13" s="4" t="str">
        <f t="shared" si="6"/>
        <v/>
      </c>
      <c r="S13" s="3">
        <f t="shared" si="0"/>
        <v>0</v>
      </c>
    </row>
    <row r="14" spans="1:81" x14ac:dyDescent="0.25">
      <c r="A14" s="2" t="s">
        <v>80</v>
      </c>
      <c r="C14" s="3">
        <f>'ouderschapsverlof na 1e jaar'!V25</f>
        <v>0</v>
      </c>
      <c r="F14" s="1" t="str">
        <f>'ouderschapsverlof na 1e jaar'!B52</f>
        <v/>
      </c>
      <c r="G14" s="4" t="str">
        <f t="shared" si="1"/>
        <v/>
      </c>
      <c r="H14" s="3">
        <f>'ouderschapsverlof 1e jaar'!C53</f>
        <v>0</v>
      </c>
      <c r="I14" s="4" t="e">
        <f t="shared" si="2"/>
        <v>#VALUE!</v>
      </c>
      <c r="J14" s="3">
        <f>'ouderschapsverlof 1e jaar'!D53</f>
        <v>0</v>
      </c>
      <c r="K14" s="4" t="e">
        <f t="shared" si="3"/>
        <v>#VALUE!</v>
      </c>
      <c r="L14" s="3">
        <f>'ouderschapsverlof 1e jaar'!E53</f>
        <v>0</v>
      </c>
      <c r="M14" s="4" t="e">
        <f t="shared" si="4"/>
        <v>#VALUE!</v>
      </c>
      <c r="N14" s="3">
        <f>'ouderschapsverlof 1e jaar'!F53</f>
        <v>0</v>
      </c>
      <c r="O14" s="4" t="e">
        <f t="shared" si="5"/>
        <v>#VALUE!</v>
      </c>
      <c r="P14" s="3">
        <f>'ouderschapsverlof 1e jaar'!G53</f>
        <v>0</v>
      </c>
      <c r="R14" s="4" t="str">
        <f t="shared" si="6"/>
        <v/>
      </c>
      <c r="S14" s="3">
        <f t="shared" si="0"/>
        <v>0</v>
      </c>
    </row>
    <row r="15" spans="1:81" x14ac:dyDescent="0.25">
      <c r="A15" s="2" t="s">
        <v>58</v>
      </c>
      <c r="C15" s="21">
        <f>C12-C11+1</f>
        <v>1</v>
      </c>
      <c r="F15" s="1" t="str">
        <f>'ouderschapsverlof na 1e jaar'!B53</f>
        <v/>
      </c>
      <c r="G15" s="4" t="str">
        <f t="shared" si="1"/>
        <v/>
      </c>
      <c r="H15" s="3">
        <f>'ouderschapsverlof 1e jaar'!C54</f>
        <v>0</v>
      </c>
      <c r="I15" s="4" t="e">
        <f t="shared" si="2"/>
        <v>#VALUE!</v>
      </c>
      <c r="J15" s="3">
        <f>'ouderschapsverlof 1e jaar'!D54</f>
        <v>0</v>
      </c>
      <c r="K15" s="4" t="e">
        <f t="shared" si="3"/>
        <v>#VALUE!</v>
      </c>
      <c r="L15" s="3">
        <f>'ouderschapsverlof 1e jaar'!E54</f>
        <v>0</v>
      </c>
      <c r="M15" s="4" t="e">
        <f t="shared" si="4"/>
        <v>#VALUE!</v>
      </c>
      <c r="N15" s="3">
        <f>'ouderschapsverlof 1e jaar'!F54</f>
        <v>0</v>
      </c>
      <c r="O15" s="4" t="e">
        <f t="shared" si="5"/>
        <v>#VALUE!</v>
      </c>
      <c r="P15" s="3">
        <f>'ouderschapsverlof 1e jaar'!G54</f>
        <v>0</v>
      </c>
      <c r="R15" s="4" t="str">
        <f t="shared" si="6"/>
        <v/>
      </c>
      <c r="S15" s="3">
        <f t="shared" si="0"/>
        <v>0</v>
      </c>
    </row>
    <row r="16" spans="1:81" x14ac:dyDescent="0.25">
      <c r="A16" s="2" t="s">
        <v>59</v>
      </c>
      <c r="C16" s="16">
        <f>(C13/(52*40)*(365/C15))</f>
        <v>0</v>
      </c>
      <c r="F16" s="1" t="str">
        <f>'ouderschapsverlof na 1e jaar'!B54</f>
        <v/>
      </c>
      <c r="G16" s="4" t="str">
        <f t="shared" si="1"/>
        <v/>
      </c>
      <c r="H16" s="3">
        <f>'ouderschapsverlof 1e jaar'!C55</f>
        <v>0</v>
      </c>
      <c r="I16" s="4" t="e">
        <f t="shared" si="2"/>
        <v>#VALUE!</v>
      </c>
      <c r="J16" s="3">
        <f>'ouderschapsverlof 1e jaar'!D55</f>
        <v>0</v>
      </c>
      <c r="K16" s="4" t="e">
        <f t="shared" si="3"/>
        <v>#VALUE!</v>
      </c>
      <c r="L16" s="3">
        <f>'ouderschapsverlof 1e jaar'!E55</f>
        <v>0</v>
      </c>
      <c r="M16" s="4" t="e">
        <f t="shared" si="4"/>
        <v>#VALUE!</v>
      </c>
      <c r="N16" s="3">
        <f>'ouderschapsverlof 1e jaar'!F55</f>
        <v>0</v>
      </c>
      <c r="O16" s="4" t="e">
        <f t="shared" si="5"/>
        <v>#VALUE!</v>
      </c>
      <c r="P16" s="3">
        <f>'ouderschapsverlof 1e jaar'!G55</f>
        <v>0</v>
      </c>
      <c r="R16" s="4" t="str">
        <f t="shared" si="6"/>
        <v/>
      </c>
      <c r="S16" s="3">
        <f t="shared" si="0"/>
        <v>0</v>
      </c>
    </row>
    <row r="17" spans="1:19" x14ac:dyDescent="0.25">
      <c r="A17" s="2" t="s">
        <v>79</v>
      </c>
      <c r="C17" s="16">
        <f>(C14/(52*40))*(365/C15)</f>
        <v>0</v>
      </c>
      <c r="F17" s="1" t="str">
        <f>'ouderschapsverlof na 1e jaar'!B55</f>
        <v/>
      </c>
      <c r="G17" s="4" t="str">
        <f t="shared" si="1"/>
        <v/>
      </c>
      <c r="H17" s="3">
        <f>'ouderschapsverlof 1e jaar'!C56</f>
        <v>0</v>
      </c>
      <c r="I17" s="4" t="e">
        <f t="shared" si="2"/>
        <v>#VALUE!</v>
      </c>
      <c r="J17" s="3">
        <f>'ouderschapsverlof 1e jaar'!D56</f>
        <v>0</v>
      </c>
      <c r="K17" s="4" t="e">
        <f t="shared" si="3"/>
        <v>#VALUE!</v>
      </c>
      <c r="L17" s="3">
        <f>'ouderschapsverlof 1e jaar'!E56</f>
        <v>0</v>
      </c>
      <c r="M17" s="4" t="e">
        <f t="shared" si="4"/>
        <v>#VALUE!</v>
      </c>
      <c r="N17" s="3">
        <f>'ouderschapsverlof 1e jaar'!F56</f>
        <v>0</v>
      </c>
      <c r="O17" s="4" t="e">
        <f t="shared" si="5"/>
        <v>#VALUE!</v>
      </c>
      <c r="P17" s="3">
        <f>'ouderschapsverlof 1e jaar'!G56</f>
        <v>0</v>
      </c>
      <c r="R17" s="4" t="str">
        <f t="shared" si="6"/>
        <v/>
      </c>
      <c r="S17" s="3">
        <f t="shared" si="0"/>
        <v>0</v>
      </c>
    </row>
    <row r="18" spans="1:19" x14ac:dyDescent="0.25">
      <c r="A18" s="2" t="s">
        <v>60</v>
      </c>
      <c r="C18" s="16">
        <f>'ouderschapsverlof 1e jaar'!J11</f>
        <v>0</v>
      </c>
      <c r="F18" s="1" t="str">
        <f>'ouderschapsverlof na 1e jaar'!B56</f>
        <v/>
      </c>
      <c r="G18" s="4" t="str">
        <f t="shared" si="1"/>
        <v/>
      </c>
      <c r="H18" s="3">
        <f>'ouderschapsverlof 1e jaar'!C57</f>
        <v>0</v>
      </c>
      <c r="I18" s="4" t="e">
        <f t="shared" si="2"/>
        <v>#VALUE!</v>
      </c>
      <c r="J18" s="3">
        <f>'ouderschapsverlof 1e jaar'!D57</f>
        <v>0</v>
      </c>
      <c r="K18" s="4" t="e">
        <f t="shared" si="3"/>
        <v>#VALUE!</v>
      </c>
      <c r="L18" s="3">
        <f>'ouderschapsverlof 1e jaar'!E57</f>
        <v>0</v>
      </c>
      <c r="M18" s="4" t="e">
        <f t="shared" si="4"/>
        <v>#VALUE!</v>
      </c>
      <c r="N18" s="3">
        <f>'ouderschapsverlof 1e jaar'!F57</f>
        <v>0</v>
      </c>
      <c r="O18" s="4" t="e">
        <f t="shared" si="5"/>
        <v>#VALUE!</v>
      </c>
      <c r="P18" s="3">
        <f>'ouderschapsverlof 1e jaar'!G57</f>
        <v>0</v>
      </c>
      <c r="R18" s="4" t="str">
        <f t="shared" si="6"/>
        <v/>
      </c>
      <c r="S18" s="3">
        <f t="shared" si="0"/>
        <v>0</v>
      </c>
    </row>
    <row r="19" spans="1:19" x14ac:dyDescent="0.25">
      <c r="A19" s="2" t="s">
        <v>62</v>
      </c>
      <c r="C19" s="3">
        <f>'ouderschapsverlof 1e jaar'!U20</f>
        <v>0</v>
      </c>
      <c r="F19" s="1" t="str">
        <f>'ouderschapsverlof na 1e jaar'!B57</f>
        <v/>
      </c>
      <c r="G19" s="4" t="str">
        <f t="shared" si="1"/>
        <v/>
      </c>
      <c r="H19" s="3">
        <f>'ouderschapsverlof 1e jaar'!C58</f>
        <v>0</v>
      </c>
      <c r="I19" s="4" t="e">
        <f t="shared" si="2"/>
        <v>#VALUE!</v>
      </c>
      <c r="J19" s="3">
        <f>'ouderschapsverlof 1e jaar'!D58</f>
        <v>0</v>
      </c>
      <c r="K19" s="4" t="e">
        <f t="shared" si="3"/>
        <v>#VALUE!</v>
      </c>
      <c r="L19" s="3">
        <f>'ouderschapsverlof 1e jaar'!E58</f>
        <v>0</v>
      </c>
      <c r="M19" s="4" t="e">
        <f t="shared" si="4"/>
        <v>#VALUE!</v>
      </c>
      <c r="N19" s="3">
        <f>'ouderschapsverlof 1e jaar'!F58</f>
        <v>0</v>
      </c>
      <c r="O19" s="4" t="e">
        <f t="shared" si="5"/>
        <v>#VALUE!</v>
      </c>
      <c r="P19" s="3">
        <f>'ouderschapsverlof 1e jaar'!G58</f>
        <v>0</v>
      </c>
      <c r="R19" s="4" t="str">
        <f t="shared" si="6"/>
        <v/>
      </c>
      <c r="S19" s="3">
        <f t="shared" si="0"/>
        <v>0</v>
      </c>
    </row>
    <row r="20" spans="1:19" x14ac:dyDescent="0.25">
      <c r="A20" s="2" t="s">
        <v>61</v>
      </c>
      <c r="C20" s="15">
        <f>DATEDIF(C11,C12+1,"M")</f>
        <v>0</v>
      </c>
      <c r="F20" s="1" t="str">
        <f>'ouderschapsverlof na 1e jaar'!B58</f>
        <v/>
      </c>
      <c r="G20" s="4" t="str">
        <f t="shared" si="1"/>
        <v/>
      </c>
      <c r="H20" s="3">
        <f>'ouderschapsverlof 1e jaar'!C59</f>
        <v>0</v>
      </c>
      <c r="I20" s="4" t="e">
        <f t="shared" si="2"/>
        <v>#VALUE!</v>
      </c>
      <c r="J20" s="3">
        <f>'ouderschapsverlof 1e jaar'!D59</f>
        <v>0</v>
      </c>
      <c r="K20" s="4" t="e">
        <f t="shared" si="3"/>
        <v>#VALUE!</v>
      </c>
      <c r="L20" s="3">
        <f>'ouderschapsverlof 1e jaar'!E59</f>
        <v>0</v>
      </c>
      <c r="M20" s="4" t="e">
        <f t="shared" si="4"/>
        <v>#VALUE!</v>
      </c>
      <c r="N20" s="3">
        <f>'ouderschapsverlof 1e jaar'!F59</f>
        <v>0</v>
      </c>
      <c r="O20" s="4" t="e">
        <f t="shared" si="5"/>
        <v>#VALUE!</v>
      </c>
      <c r="P20" s="3">
        <f>'ouderschapsverlof 1e jaar'!G59</f>
        <v>0</v>
      </c>
      <c r="R20" s="4" t="str">
        <f t="shared" si="6"/>
        <v/>
      </c>
      <c r="S20" s="3">
        <f t="shared" si="0"/>
        <v>0</v>
      </c>
    </row>
    <row r="21" spans="1:19" x14ac:dyDescent="0.25">
      <c r="A21" s="15" t="s">
        <v>63</v>
      </c>
      <c r="C21" s="21">
        <f>DATEDIF(C11,C12+1,"md")</f>
        <v>1</v>
      </c>
      <c r="F21" s="1" t="str">
        <f>'ouderschapsverlof na 1e jaar'!B59</f>
        <v/>
      </c>
      <c r="G21" s="4" t="str">
        <f t="shared" si="1"/>
        <v/>
      </c>
      <c r="H21" s="3">
        <f>'ouderschapsverlof 1e jaar'!C60</f>
        <v>0</v>
      </c>
      <c r="I21" s="4" t="e">
        <f t="shared" si="2"/>
        <v>#VALUE!</v>
      </c>
      <c r="J21" s="3">
        <f>'ouderschapsverlof 1e jaar'!D60</f>
        <v>0</v>
      </c>
      <c r="K21" s="4" t="e">
        <f t="shared" si="3"/>
        <v>#VALUE!</v>
      </c>
      <c r="L21" s="3">
        <f>'ouderschapsverlof 1e jaar'!E60</f>
        <v>0</v>
      </c>
      <c r="M21" s="4" t="e">
        <f t="shared" si="4"/>
        <v>#VALUE!</v>
      </c>
      <c r="N21" s="3">
        <f>'ouderschapsverlof 1e jaar'!F60</f>
        <v>0</v>
      </c>
      <c r="O21" s="4" t="e">
        <f t="shared" si="5"/>
        <v>#VALUE!</v>
      </c>
      <c r="P21" s="3">
        <f>'ouderschapsverlof 1e jaar'!G60</f>
        <v>0</v>
      </c>
      <c r="R21" s="4" t="str">
        <f t="shared" si="6"/>
        <v/>
      </c>
      <c r="S21" s="3">
        <f t="shared" si="0"/>
        <v>0</v>
      </c>
    </row>
    <row r="22" spans="1:19" x14ac:dyDescent="0.25">
      <c r="A22" s="2" t="s">
        <v>64</v>
      </c>
      <c r="C22" s="21">
        <f>C20+(C21/31)</f>
        <v>3.2258064516129031E-2</v>
      </c>
      <c r="F22" s="1" t="str">
        <f>'ouderschapsverlof na 1e jaar'!B60</f>
        <v/>
      </c>
      <c r="G22" s="4" t="str">
        <f t="shared" si="1"/>
        <v/>
      </c>
      <c r="H22" s="3">
        <f>'ouderschapsverlof 1e jaar'!C61</f>
        <v>0</v>
      </c>
      <c r="I22" s="4" t="e">
        <f t="shared" si="2"/>
        <v>#VALUE!</v>
      </c>
      <c r="J22" s="3">
        <f>'ouderschapsverlof 1e jaar'!D61</f>
        <v>0</v>
      </c>
      <c r="K22" s="4" t="e">
        <f t="shared" si="3"/>
        <v>#VALUE!</v>
      </c>
      <c r="L22" s="3">
        <f>'ouderschapsverlof 1e jaar'!E61</f>
        <v>0</v>
      </c>
      <c r="M22" s="4" t="e">
        <f t="shared" si="4"/>
        <v>#VALUE!</v>
      </c>
      <c r="N22" s="3">
        <f>'ouderschapsverlof 1e jaar'!F61</f>
        <v>0</v>
      </c>
      <c r="O22" s="4" t="e">
        <f t="shared" si="5"/>
        <v>#VALUE!</v>
      </c>
      <c r="P22" s="3">
        <f>'ouderschapsverlof 1e jaar'!G61</f>
        <v>0</v>
      </c>
      <c r="R22" s="4" t="str">
        <f t="shared" si="6"/>
        <v/>
      </c>
      <c r="S22" s="3">
        <f t="shared" si="0"/>
        <v>0</v>
      </c>
    </row>
    <row r="23" spans="1:19" x14ac:dyDescent="0.25">
      <c r="A23" s="2" t="s">
        <v>65</v>
      </c>
      <c r="C23" s="18" t="e">
        <f>(C16/'ouderschapsverlof na 1e jaar'!J11*0.45)+(C17/'ouderschapsverlof na 1e jaar'!J11)</f>
        <v>#DIV/0!</v>
      </c>
      <c r="F23" s="1" t="str">
        <f>'ouderschapsverlof na 1e jaar'!B61</f>
        <v/>
      </c>
      <c r="G23" s="4" t="str">
        <f t="shared" si="1"/>
        <v/>
      </c>
      <c r="H23" s="3">
        <f>'ouderschapsverlof 1e jaar'!C62</f>
        <v>0</v>
      </c>
      <c r="I23" s="4" t="e">
        <f t="shared" si="2"/>
        <v>#VALUE!</v>
      </c>
      <c r="J23" s="3">
        <f>'ouderschapsverlof 1e jaar'!D62</f>
        <v>0</v>
      </c>
      <c r="K23" s="4" t="e">
        <f t="shared" si="3"/>
        <v>#VALUE!</v>
      </c>
      <c r="L23" s="3">
        <f>'ouderschapsverlof 1e jaar'!E62</f>
        <v>0</v>
      </c>
      <c r="M23" s="4" t="e">
        <f t="shared" si="4"/>
        <v>#VALUE!</v>
      </c>
      <c r="N23" s="3">
        <f>'ouderschapsverlof 1e jaar'!F62</f>
        <v>0</v>
      </c>
      <c r="O23" s="4" t="e">
        <f t="shared" si="5"/>
        <v>#VALUE!</v>
      </c>
      <c r="P23" s="3">
        <f>'ouderschapsverlof 1e jaar'!G62</f>
        <v>0</v>
      </c>
      <c r="R23" s="4" t="str">
        <f t="shared" si="6"/>
        <v/>
      </c>
      <c r="S23" s="3">
        <f t="shared" si="0"/>
        <v>0</v>
      </c>
    </row>
    <row r="24" spans="1:19" x14ac:dyDescent="0.25">
      <c r="A24" s="2" t="s">
        <v>66</v>
      </c>
      <c r="C24" s="5">
        <f>IF(OR('ouderschapsverlof na 1e jaar'!U15&gt;='ouderschapsverlof na 1e jaar'!J17,C12&lt;C11),1,0)</f>
        <v>1</v>
      </c>
      <c r="F24" s="1" t="str">
        <f>'ouderschapsverlof na 1e jaar'!B62</f>
        <v/>
      </c>
      <c r="G24" s="4" t="str">
        <f t="shared" si="1"/>
        <v/>
      </c>
      <c r="H24" s="3">
        <f>'ouderschapsverlof 1e jaar'!C63</f>
        <v>0</v>
      </c>
      <c r="I24" s="4" t="e">
        <f t="shared" si="2"/>
        <v>#VALUE!</v>
      </c>
      <c r="J24" s="3">
        <f>'ouderschapsverlof 1e jaar'!D63</f>
        <v>0</v>
      </c>
      <c r="K24" s="4" t="e">
        <f t="shared" si="3"/>
        <v>#VALUE!</v>
      </c>
      <c r="L24" s="3">
        <f>'ouderschapsverlof 1e jaar'!E63</f>
        <v>0</v>
      </c>
      <c r="M24" s="4" t="e">
        <f t="shared" si="4"/>
        <v>#VALUE!</v>
      </c>
      <c r="N24" s="3">
        <f>'ouderschapsverlof 1e jaar'!F63</f>
        <v>0</v>
      </c>
      <c r="O24" s="4" t="e">
        <f t="shared" si="5"/>
        <v>#VALUE!</v>
      </c>
      <c r="P24" s="3">
        <f>'ouderschapsverlof 1e jaar'!G63</f>
        <v>0</v>
      </c>
      <c r="R24" s="4" t="str">
        <f t="shared" si="6"/>
        <v/>
      </c>
      <c r="S24" s="3">
        <f t="shared" si="0"/>
        <v>0</v>
      </c>
    </row>
    <row r="25" spans="1:19" x14ac:dyDescent="0.25">
      <c r="A25" s="2"/>
      <c r="F25" s="1" t="str">
        <f>'ouderschapsverlof na 1e jaar'!B63</f>
        <v/>
      </c>
      <c r="G25" s="4" t="str">
        <f t="shared" si="1"/>
        <v/>
      </c>
      <c r="H25" s="3">
        <f>'ouderschapsverlof 1e jaar'!C64</f>
        <v>0</v>
      </c>
      <c r="I25" s="4" t="e">
        <f t="shared" si="2"/>
        <v>#VALUE!</v>
      </c>
      <c r="J25" s="3">
        <f>'ouderschapsverlof 1e jaar'!D64</f>
        <v>0</v>
      </c>
      <c r="K25" s="4" t="e">
        <f t="shared" si="3"/>
        <v>#VALUE!</v>
      </c>
      <c r="L25" s="3">
        <f>'ouderschapsverlof 1e jaar'!E64</f>
        <v>0</v>
      </c>
      <c r="M25" s="4" t="e">
        <f t="shared" si="4"/>
        <v>#VALUE!</v>
      </c>
      <c r="N25" s="3">
        <f>'ouderschapsverlof 1e jaar'!F64</f>
        <v>0</v>
      </c>
      <c r="O25" s="4" t="e">
        <f t="shared" si="5"/>
        <v>#VALUE!</v>
      </c>
      <c r="P25" s="3">
        <f>'ouderschapsverlof 1e jaar'!G64</f>
        <v>0</v>
      </c>
      <c r="R25" s="4" t="str">
        <f t="shared" si="6"/>
        <v/>
      </c>
      <c r="S25" s="3">
        <f t="shared" si="0"/>
        <v>0</v>
      </c>
    </row>
    <row r="26" spans="1:19" x14ac:dyDescent="0.25">
      <c r="A26" s="2" t="s">
        <v>68</v>
      </c>
      <c r="F26" s="1" t="str">
        <f>'ouderschapsverlof na 1e jaar'!B64</f>
        <v/>
      </c>
      <c r="G26" s="4" t="str">
        <f t="shared" si="1"/>
        <v/>
      </c>
      <c r="H26" s="3">
        <f>'ouderschapsverlof 1e jaar'!C65</f>
        <v>0</v>
      </c>
      <c r="I26" s="4" t="e">
        <f t="shared" si="2"/>
        <v>#VALUE!</v>
      </c>
      <c r="J26" s="3">
        <f>'ouderschapsverlof 1e jaar'!D65</f>
        <v>0</v>
      </c>
      <c r="K26" s="4" t="e">
        <f t="shared" si="3"/>
        <v>#VALUE!</v>
      </c>
      <c r="L26" s="3">
        <f>'ouderschapsverlof 1e jaar'!E65</f>
        <v>0</v>
      </c>
      <c r="M26" s="4" t="e">
        <f t="shared" si="4"/>
        <v>#VALUE!</v>
      </c>
      <c r="N26" s="3">
        <f>'ouderschapsverlof 1e jaar'!F65</f>
        <v>0</v>
      </c>
      <c r="O26" s="4" t="e">
        <f t="shared" si="5"/>
        <v>#VALUE!</v>
      </c>
      <c r="P26" s="3">
        <f>'ouderschapsverlof 1e jaar'!G65</f>
        <v>0</v>
      </c>
      <c r="R26" s="4" t="str">
        <f t="shared" si="6"/>
        <v/>
      </c>
      <c r="S26" s="3">
        <f t="shared" si="0"/>
        <v>0</v>
      </c>
    </row>
    <row r="27" spans="1:19" x14ac:dyDescent="0.25">
      <c r="A27" s="2" t="s">
        <v>69</v>
      </c>
      <c r="F27" s="1" t="str">
        <f>'ouderschapsverlof na 1e jaar'!B65</f>
        <v/>
      </c>
      <c r="G27" s="4" t="str">
        <f t="shared" si="1"/>
        <v/>
      </c>
      <c r="H27" s="3">
        <f>'ouderschapsverlof 1e jaar'!C66</f>
        <v>0</v>
      </c>
      <c r="I27" s="4" t="e">
        <f t="shared" si="2"/>
        <v>#VALUE!</v>
      </c>
      <c r="J27" s="3">
        <f>'ouderschapsverlof 1e jaar'!D66</f>
        <v>0</v>
      </c>
      <c r="K27" s="4" t="e">
        <f t="shared" si="3"/>
        <v>#VALUE!</v>
      </c>
      <c r="L27" s="3">
        <f>'ouderschapsverlof 1e jaar'!E66</f>
        <v>0</v>
      </c>
      <c r="M27" s="4" t="e">
        <f t="shared" si="4"/>
        <v>#VALUE!</v>
      </c>
      <c r="N27" s="3">
        <f>'ouderschapsverlof 1e jaar'!F66</f>
        <v>0</v>
      </c>
      <c r="O27" s="4" t="e">
        <f t="shared" si="5"/>
        <v>#VALUE!</v>
      </c>
      <c r="P27" s="3">
        <f>'ouderschapsverlof 1e jaar'!G66</f>
        <v>0</v>
      </c>
      <c r="R27" s="4" t="str">
        <f t="shared" si="6"/>
        <v/>
      </c>
      <c r="S27" s="3">
        <f t="shared" si="0"/>
        <v>0</v>
      </c>
    </row>
    <row r="28" spans="1:19" x14ac:dyDescent="0.25">
      <c r="A28" s="2"/>
      <c r="F28" s="1" t="str">
        <f>'ouderschapsverlof na 1e jaar'!B66</f>
        <v/>
      </c>
      <c r="G28" s="4" t="str">
        <f t="shared" si="1"/>
        <v/>
      </c>
      <c r="H28" s="3">
        <f>'ouderschapsverlof 1e jaar'!C67</f>
        <v>0</v>
      </c>
      <c r="I28" s="4" t="e">
        <f t="shared" si="2"/>
        <v>#VALUE!</v>
      </c>
      <c r="J28" s="3">
        <f>'ouderschapsverlof 1e jaar'!D67</f>
        <v>0</v>
      </c>
      <c r="K28" s="4" t="e">
        <f t="shared" si="3"/>
        <v>#VALUE!</v>
      </c>
      <c r="L28" s="3">
        <f>'ouderschapsverlof 1e jaar'!E67</f>
        <v>0</v>
      </c>
      <c r="M28" s="4" t="e">
        <f t="shared" si="4"/>
        <v>#VALUE!</v>
      </c>
      <c r="N28" s="3">
        <f>'ouderschapsverlof 1e jaar'!F67</f>
        <v>0</v>
      </c>
      <c r="O28" s="4" t="e">
        <f t="shared" si="5"/>
        <v>#VALUE!</v>
      </c>
      <c r="P28" s="3">
        <f>'ouderschapsverlof 1e jaar'!G67</f>
        <v>0</v>
      </c>
      <c r="R28" s="4" t="str">
        <f t="shared" si="6"/>
        <v/>
      </c>
      <c r="S28" s="3">
        <f t="shared" si="0"/>
        <v>0</v>
      </c>
    </row>
    <row r="29" spans="1:19" x14ac:dyDescent="0.25">
      <c r="A29" s="2" t="s">
        <v>71</v>
      </c>
      <c r="F29" s="1" t="str">
        <f>'ouderschapsverlof na 1e jaar'!B67</f>
        <v/>
      </c>
      <c r="G29" s="4" t="str">
        <f t="shared" si="1"/>
        <v/>
      </c>
      <c r="H29" s="3">
        <f>'ouderschapsverlof 1e jaar'!C68</f>
        <v>0</v>
      </c>
      <c r="I29" s="4" t="e">
        <f t="shared" si="2"/>
        <v>#VALUE!</v>
      </c>
      <c r="J29" s="3">
        <f>'ouderschapsverlof 1e jaar'!D68</f>
        <v>0</v>
      </c>
      <c r="K29" s="4" t="e">
        <f t="shared" si="3"/>
        <v>#VALUE!</v>
      </c>
      <c r="L29" s="3">
        <f>'ouderschapsverlof 1e jaar'!E68</f>
        <v>0</v>
      </c>
      <c r="M29" s="4" t="e">
        <f t="shared" si="4"/>
        <v>#VALUE!</v>
      </c>
      <c r="N29" s="3">
        <f>'ouderschapsverlof 1e jaar'!F68</f>
        <v>0</v>
      </c>
      <c r="O29" s="4" t="e">
        <f t="shared" si="5"/>
        <v>#VALUE!</v>
      </c>
      <c r="P29" s="3">
        <f>'ouderschapsverlof 1e jaar'!G68</f>
        <v>0</v>
      </c>
      <c r="R29" s="4" t="str">
        <f t="shared" si="6"/>
        <v/>
      </c>
      <c r="S29" s="3">
        <f t="shared" si="0"/>
        <v>0</v>
      </c>
    </row>
    <row r="30" spans="1:19" x14ac:dyDescent="0.25">
      <c r="A30" s="1">
        <f>IF(OR('ouderschapsverlof na 1e jaar'!H41&gt;0,'ouderschapsverlof na 1e jaar'!Q41&gt;0),'ouderschapsverlof na 1e jaar'!B41,0)</f>
        <v>0</v>
      </c>
      <c r="F30" s="1" t="str">
        <f>'ouderschapsverlof na 1e jaar'!B68</f>
        <v/>
      </c>
      <c r="G30" s="4" t="str">
        <f t="shared" si="1"/>
        <v/>
      </c>
      <c r="H30" s="3">
        <f>'ouderschapsverlof 1e jaar'!C69</f>
        <v>0</v>
      </c>
      <c r="I30" s="4" t="e">
        <f t="shared" si="2"/>
        <v>#VALUE!</v>
      </c>
      <c r="J30" s="3">
        <f>'ouderschapsverlof 1e jaar'!D69</f>
        <v>0</v>
      </c>
      <c r="K30" s="4" t="e">
        <f t="shared" si="3"/>
        <v>#VALUE!</v>
      </c>
      <c r="L30" s="3">
        <f>'ouderschapsverlof 1e jaar'!E69</f>
        <v>0</v>
      </c>
      <c r="M30" s="4" t="e">
        <f t="shared" si="4"/>
        <v>#VALUE!</v>
      </c>
      <c r="N30" s="3">
        <f>'ouderschapsverlof 1e jaar'!F69</f>
        <v>0</v>
      </c>
      <c r="O30" s="4" t="e">
        <f t="shared" si="5"/>
        <v>#VALUE!</v>
      </c>
      <c r="P30" s="3">
        <f>'ouderschapsverlof 1e jaar'!G69</f>
        <v>0</v>
      </c>
      <c r="R30" s="4" t="str">
        <f t="shared" si="6"/>
        <v/>
      </c>
      <c r="S30" s="3">
        <f t="shared" si="0"/>
        <v>0</v>
      </c>
    </row>
    <row r="31" spans="1:19" x14ac:dyDescent="0.25">
      <c r="A31" s="1">
        <f>IF(OR('ouderschapsverlof na 1e jaar'!H42&gt;0,'ouderschapsverlof na 1e jaar'!Q42&gt;0),'ouderschapsverlof na 1e jaar'!B42,0)</f>
        <v>0</v>
      </c>
      <c r="F31" s="1" t="str">
        <f>'ouderschapsverlof na 1e jaar'!B69</f>
        <v/>
      </c>
      <c r="G31" s="4" t="str">
        <f t="shared" si="1"/>
        <v/>
      </c>
      <c r="H31" s="3">
        <f>'ouderschapsverlof 1e jaar'!C70</f>
        <v>0</v>
      </c>
      <c r="I31" s="4" t="e">
        <f t="shared" si="2"/>
        <v>#VALUE!</v>
      </c>
      <c r="J31" s="3">
        <f>'ouderschapsverlof 1e jaar'!D70</f>
        <v>0</v>
      </c>
      <c r="K31" s="4" t="e">
        <f t="shared" si="3"/>
        <v>#VALUE!</v>
      </c>
      <c r="L31" s="3">
        <f>'ouderschapsverlof 1e jaar'!E70</f>
        <v>0</v>
      </c>
      <c r="M31" s="4" t="e">
        <f t="shared" si="4"/>
        <v>#VALUE!</v>
      </c>
      <c r="N31" s="3">
        <f>'ouderschapsverlof 1e jaar'!F70</f>
        <v>0</v>
      </c>
      <c r="O31" s="4" t="e">
        <f t="shared" si="5"/>
        <v>#VALUE!</v>
      </c>
      <c r="P31" s="3">
        <f>'ouderschapsverlof 1e jaar'!G70</f>
        <v>0</v>
      </c>
      <c r="R31" s="4" t="str">
        <f t="shared" si="6"/>
        <v/>
      </c>
      <c r="S31" s="3">
        <f t="shared" si="0"/>
        <v>0</v>
      </c>
    </row>
    <row r="32" spans="1:19" x14ac:dyDescent="0.25">
      <c r="A32" s="1">
        <f>IF(OR('ouderschapsverlof na 1e jaar'!H43&gt;0,'ouderschapsverlof na 1e jaar'!Q43&gt;0),'ouderschapsverlof na 1e jaar'!B43,0)</f>
        <v>0</v>
      </c>
      <c r="F32" s="1" t="str">
        <f>'ouderschapsverlof na 1e jaar'!B70</f>
        <v/>
      </c>
      <c r="G32" s="4" t="str">
        <f t="shared" si="1"/>
        <v/>
      </c>
      <c r="H32" s="3">
        <f>'ouderschapsverlof 1e jaar'!C71</f>
        <v>0</v>
      </c>
      <c r="I32" s="4" t="e">
        <f t="shared" si="2"/>
        <v>#VALUE!</v>
      </c>
      <c r="J32" s="3">
        <f>'ouderschapsverlof 1e jaar'!D71</f>
        <v>0</v>
      </c>
      <c r="K32" s="4" t="e">
        <f t="shared" si="3"/>
        <v>#VALUE!</v>
      </c>
      <c r="L32" s="3">
        <f>'ouderschapsverlof 1e jaar'!E71</f>
        <v>0</v>
      </c>
      <c r="M32" s="4" t="e">
        <f t="shared" si="4"/>
        <v>#VALUE!</v>
      </c>
      <c r="N32" s="3">
        <f>'ouderschapsverlof 1e jaar'!F71</f>
        <v>0</v>
      </c>
      <c r="O32" s="4" t="e">
        <f t="shared" si="5"/>
        <v>#VALUE!</v>
      </c>
      <c r="P32" s="3">
        <f>'ouderschapsverlof 1e jaar'!G71</f>
        <v>0</v>
      </c>
      <c r="R32" s="4" t="str">
        <f t="shared" si="6"/>
        <v/>
      </c>
      <c r="S32" s="3">
        <f t="shared" si="0"/>
        <v>0</v>
      </c>
    </row>
    <row r="33" spans="1:19" x14ac:dyDescent="0.25">
      <c r="A33" s="1">
        <f>IF(OR('ouderschapsverlof na 1e jaar'!H44&gt;0,'ouderschapsverlof na 1e jaar'!Q44&gt;0),'ouderschapsverlof na 1e jaar'!B44,0)</f>
        <v>0</v>
      </c>
      <c r="F33" s="1" t="str">
        <f>'ouderschapsverlof na 1e jaar'!B71</f>
        <v/>
      </c>
      <c r="G33" s="4" t="str">
        <f t="shared" si="1"/>
        <v/>
      </c>
      <c r="H33" s="3">
        <f>'ouderschapsverlof 1e jaar'!C72</f>
        <v>0</v>
      </c>
      <c r="I33" s="4" t="e">
        <f t="shared" si="2"/>
        <v>#VALUE!</v>
      </c>
      <c r="J33" s="3">
        <f>'ouderschapsverlof 1e jaar'!D72</f>
        <v>0</v>
      </c>
      <c r="K33" s="4" t="e">
        <f t="shared" si="3"/>
        <v>#VALUE!</v>
      </c>
      <c r="L33" s="3">
        <f>'ouderschapsverlof 1e jaar'!E72</f>
        <v>0</v>
      </c>
      <c r="M33" s="4" t="e">
        <f t="shared" si="4"/>
        <v>#VALUE!</v>
      </c>
      <c r="N33" s="3">
        <f>'ouderschapsverlof 1e jaar'!F72</f>
        <v>0</v>
      </c>
      <c r="O33" s="4" t="e">
        <f t="shared" si="5"/>
        <v>#VALUE!</v>
      </c>
      <c r="P33" s="3">
        <f>'ouderschapsverlof 1e jaar'!G72</f>
        <v>0</v>
      </c>
      <c r="R33" s="4" t="str">
        <f t="shared" si="6"/>
        <v/>
      </c>
      <c r="S33" s="3">
        <f t="shared" si="0"/>
        <v>0</v>
      </c>
    </row>
    <row r="34" spans="1:19" x14ac:dyDescent="0.25">
      <c r="A34" s="1">
        <f>IF(OR('ouderschapsverlof na 1e jaar'!H45&gt;0,'ouderschapsverlof na 1e jaar'!Q45&gt;0),'ouderschapsverlof na 1e jaar'!B45,0)</f>
        <v>0</v>
      </c>
      <c r="F34" s="1" t="str">
        <f>'ouderschapsverlof na 1e jaar'!B72</f>
        <v/>
      </c>
      <c r="G34" s="4" t="str">
        <f t="shared" si="1"/>
        <v/>
      </c>
      <c r="H34" s="3">
        <f>'ouderschapsverlof 1e jaar'!C73</f>
        <v>0</v>
      </c>
      <c r="I34" s="4" t="e">
        <f t="shared" si="2"/>
        <v>#VALUE!</v>
      </c>
      <c r="J34" s="3">
        <f>'ouderschapsverlof 1e jaar'!D73</f>
        <v>0</v>
      </c>
      <c r="K34" s="4" t="e">
        <f t="shared" si="3"/>
        <v>#VALUE!</v>
      </c>
      <c r="L34" s="3">
        <f>'ouderschapsverlof 1e jaar'!E73</f>
        <v>0</v>
      </c>
      <c r="M34" s="4" t="e">
        <f t="shared" si="4"/>
        <v>#VALUE!</v>
      </c>
      <c r="N34" s="3">
        <f>'ouderschapsverlof 1e jaar'!F73</f>
        <v>0</v>
      </c>
      <c r="O34" s="4" t="e">
        <f t="shared" si="5"/>
        <v>#VALUE!</v>
      </c>
      <c r="P34" s="3">
        <f>'ouderschapsverlof 1e jaar'!G73</f>
        <v>0</v>
      </c>
      <c r="R34" s="4" t="str">
        <f t="shared" si="6"/>
        <v/>
      </c>
      <c r="S34" s="3">
        <f t="shared" si="0"/>
        <v>0</v>
      </c>
    </row>
    <row r="35" spans="1:19" x14ac:dyDescent="0.25">
      <c r="A35" s="1">
        <f>IF(OR('ouderschapsverlof na 1e jaar'!H46&gt;0,'ouderschapsverlof na 1e jaar'!Q46&gt;0),'ouderschapsverlof na 1e jaar'!B46,0)</f>
        <v>0</v>
      </c>
      <c r="F35" s="1" t="str">
        <f>'ouderschapsverlof na 1e jaar'!B73</f>
        <v/>
      </c>
      <c r="G35" s="4" t="str">
        <f t="shared" si="1"/>
        <v/>
      </c>
      <c r="H35" s="3">
        <f>'ouderschapsverlof 1e jaar'!C74</f>
        <v>0</v>
      </c>
      <c r="I35" s="4" t="e">
        <f t="shared" si="2"/>
        <v>#VALUE!</v>
      </c>
      <c r="J35" s="3">
        <f>'ouderschapsverlof 1e jaar'!D74</f>
        <v>0</v>
      </c>
      <c r="K35" s="4" t="e">
        <f t="shared" si="3"/>
        <v>#VALUE!</v>
      </c>
      <c r="L35" s="3">
        <f>'ouderschapsverlof 1e jaar'!E74</f>
        <v>0</v>
      </c>
      <c r="M35" s="4" t="e">
        <f t="shared" si="4"/>
        <v>#VALUE!</v>
      </c>
      <c r="N35" s="3">
        <f>'ouderschapsverlof 1e jaar'!F74</f>
        <v>0</v>
      </c>
      <c r="O35" s="4" t="e">
        <f t="shared" si="5"/>
        <v>#VALUE!</v>
      </c>
      <c r="P35" s="3">
        <f>'ouderschapsverlof 1e jaar'!G74</f>
        <v>0</v>
      </c>
      <c r="R35" s="4" t="str">
        <f t="shared" si="6"/>
        <v/>
      </c>
      <c r="S35" s="3">
        <f t="shared" si="0"/>
        <v>0</v>
      </c>
    </row>
    <row r="36" spans="1:19" x14ac:dyDescent="0.25">
      <c r="A36" s="1">
        <f>IF(OR('ouderschapsverlof na 1e jaar'!H47&gt;0,'ouderschapsverlof na 1e jaar'!Q47&gt;0),'ouderschapsverlof na 1e jaar'!B47,0)</f>
        <v>0</v>
      </c>
      <c r="F36" s="1" t="str">
        <f>'ouderschapsverlof na 1e jaar'!B74</f>
        <v/>
      </c>
      <c r="G36" s="4" t="str">
        <f t="shared" si="1"/>
        <v/>
      </c>
      <c r="H36" s="3">
        <f>'ouderschapsverlof 1e jaar'!C75</f>
        <v>0</v>
      </c>
      <c r="I36" s="4" t="e">
        <f t="shared" si="2"/>
        <v>#VALUE!</v>
      </c>
      <c r="J36" s="3">
        <f>'ouderschapsverlof 1e jaar'!D75</f>
        <v>0</v>
      </c>
      <c r="K36" s="4" t="e">
        <f t="shared" si="3"/>
        <v>#VALUE!</v>
      </c>
      <c r="L36" s="3">
        <f>'ouderschapsverlof 1e jaar'!E75</f>
        <v>0</v>
      </c>
      <c r="M36" s="4" t="e">
        <f t="shared" si="4"/>
        <v>#VALUE!</v>
      </c>
      <c r="N36" s="3">
        <f>'ouderschapsverlof 1e jaar'!F75</f>
        <v>0</v>
      </c>
      <c r="O36" s="4" t="e">
        <f t="shared" si="5"/>
        <v>#VALUE!</v>
      </c>
      <c r="P36" s="3">
        <f>'ouderschapsverlof 1e jaar'!G75</f>
        <v>0</v>
      </c>
      <c r="R36" s="4" t="str">
        <f t="shared" si="6"/>
        <v/>
      </c>
      <c r="S36" s="3">
        <f t="shared" si="0"/>
        <v>0</v>
      </c>
    </row>
    <row r="37" spans="1:19" x14ac:dyDescent="0.25">
      <c r="A37" s="1">
        <f>IF(OR('ouderschapsverlof na 1e jaar'!H48&gt;0,'ouderschapsverlof na 1e jaar'!Q48&gt;0),'ouderschapsverlof na 1e jaar'!B48,0)</f>
        <v>0</v>
      </c>
      <c r="F37" s="1" t="str">
        <f>'ouderschapsverlof na 1e jaar'!B75</f>
        <v/>
      </c>
      <c r="G37" s="4" t="str">
        <f t="shared" si="1"/>
        <v/>
      </c>
      <c r="H37" s="3">
        <f>'ouderschapsverlof 1e jaar'!C76</f>
        <v>0</v>
      </c>
      <c r="I37" s="4" t="e">
        <f t="shared" si="2"/>
        <v>#VALUE!</v>
      </c>
      <c r="J37" s="3">
        <f>'ouderschapsverlof 1e jaar'!D76</f>
        <v>0</v>
      </c>
      <c r="K37" s="4" t="e">
        <f t="shared" si="3"/>
        <v>#VALUE!</v>
      </c>
      <c r="L37" s="3">
        <f>'ouderschapsverlof 1e jaar'!E76</f>
        <v>0</v>
      </c>
      <c r="M37" s="4" t="e">
        <f t="shared" si="4"/>
        <v>#VALUE!</v>
      </c>
      <c r="N37" s="3">
        <f>'ouderschapsverlof 1e jaar'!F76</f>
        <v>0</v>
      </c>
      <c r="O37" s="4" t="e">
        <f t="shared" si="5"/>
        <v>#VALUE!</v>
      </c>
      <c r="P37" s="3">
        <f>'ouderschapsverlof 1e jaar'!G76</f>
        <v>0</v>
      </c>
      <c r="R37" s="4" t="str">
        <f t="shared" si="6"/>
        <v/>
      </c>
      <c r="S37" s="3">
        <f t="shared" si="0"/>
        <v>0</v>
      </c>
    </row>
    <row r="38" spans="1:19" x14ac:dyDescent="0.25">
      <c r="A38" s="1">
        <f>IF(OR('ouderschapsverlof na 1e jaar'!H49&gt;0,'ouderschapsverlof na 1e jaar'!Q49&gt;0),'ouderschapsverlof na 1e jaar'!B49,0)</f>
        <v>0</v>
      </c>
      <c r="F38" s="1" t="str">
        <f>'ouderschapsverlof na 1e jaar'!B76</f>
        <v/>
      </c>
      <c r="G38" s="4" t="str">
        <f t="shared" si="1"/>
        <v/>
      </c>
      <c r="H38" s="3">
        <f>'ouderschapsverlof 1e jaar'!C77</f>
        <v>0</v>
      </c>
      <c r="I38" s="4" t="e">
        <f t="shared" si="2"/>
        <v>#VALUE!</v>
      </c>
      <c r="J38" s="3">
        <f>'ouderschapsverlof 1e jaar'!D77</f>
        <v>0</v>
      </c>
      <c r="K38" s="4" t="e">
        <f t="shared" si="3"/>
        <v>#VALUE!</v>
      </c>
      <c r="L38" s="3">
        <f>'ouderschapsverlof 1e jaar'!E77</f>
        <v>0</v>
      </c>
      <c r="M38" s="4" t="e">
        <f t="shared" si="4"/>
        <v>#VALUE!</v>
      </c>
      <c r="N38" s="3">
        <f>'ouderschapsverlof 1e jaar'!F77</f>
        <v>0</v>
      </c>
      <c r="O38" s="4" t="e">
        <f t="shared" si="5"/>
        <v>#VALUE!</v>
      </c>
      <c r="P38" s="3">
        <f>'ouderschapsverlof 1e jaar'!G77</f>
        <v>0</v>
      </c>
      <c r="R38" s="4" t="str">
        <f t="shared" si="6"/>
        <v/>
      </c>
      <c r="S38" s="3">
        <f t="shared" si="0"/>
        <v>0</v>
      </c>
    </row>
    <row r="39" spans="1:19" x14ac:dyDescent="0.25">
      <c r="A39" s="1">
        <f>IF(OR('ouderschapsverlof na 1e jaar'!H50&gt;0,'ouderschapsverlof na 1e jaar'!Q50&gt;0),'ouderschapsverlof na 1e jaar'!B50,0)</f>
        <v>0</v>
      </c>
      <c r="F39" s="1" t="str">
        <f>'ouderschapsverlof na 1e jaar'!B77</f>
        <v/>
      </c>
      <c r="G39" s="4" t="str">
        <f t="shared" si="1"/>
        <v/>
      </c>
      <c r="H39" s="3">
        <f>'ouderschapsverlof 1e jaar'!C78</f>
        <v>0</v>
      </c>
      <c r="I39" s="4" t="e">
        <f t="shared" si="2"/>
        <v>#VALUE!</v>
      </c>
      <c r="J39" s="3">
        <f>'ouderschapsverlof 1e jaar'!D78</f>
        <v>0</v>
      </c>
      <c r="K39" s="4" t="e">
        <f t="shared" si="3"/>
        <v>#VALUE!</v>
      </c>
      <c r="L39" s="3">
        <f>'ouderschapsverlof 1e jaar'!E78</f>
        <v>0</v>
      </c>
      <c r="M39" s="4" t="e">
        <f t="shared" si="4"/>
        <v>#VALUE!</v>
      </c>
      <c r="N39" s="3">
        <f>'ouderschapsverlof 1e jaar'!F78</f>
        <v>0</v>
      </c>
      <c r="O39" s="4" t="e">
        <f t="shared" si="5"/>
        <v>#VALUE!</v>
      </c>
      <c r="P39" s="3">
        <f>'ouderschapsverlof 1e jaar'!G78</f>
        <v>0</v>
      </c>
      <c r="R39" s="4" t="str">
        <f t="shared" si="6"/>
        <v/>
      </c>
      <c r="S39" s="3">
        <f t="shared" si="0"/>
        <v>0</v>
      </c>
    </row>
    <row r="40" spans="1:19" x14ac:dyDescent="0.25">
      <c r="A40" s="1">
        <f>IF(OR('ouderschapsverlof na 1e jaar'!H51&gt;0,'ouderschapsverlof na 1e jaar'!Q51&gt;0),'ouderschapsverlof na 1e jaar'!B51,0)</f>
        <v>0</v>
      </c>
      <c r="F40" s="1" t="str">
        <f>'ouderschapsverlof na 1e jaar'!B78</f>
        <v/>
      </c>
      <c r="G40" s="4" t="str">
        <f t="shared" si="1"/>
        <v/>
      </c>
      <c r="H40" s="3">
        <f>'ouderschapsverlof 1e jaar'!C79</f>
        <v>0</v>
      </c>
      <c r="I40" s="4" t="e">
        <f t="shared" si="2"/>
        <v>#VALUE!</v>
      </c>
      <c r="J40" s="3">
        <f>'ouderschapsverlof 1e jaar'!D79</f>
        <v>0</v>
      </c>
      <c r="K40" s="4" t="e">
        <f t="shared" si="3"/>
        <v>#VALUE!</v>
      </c>
      <c r="L40" s="3">
        <f>'ouderschapsverlof 1e jaar'!E79</f>
        <v>0</v>
      </c>
      <c r="M40" s="4" t="e">
        <f t="shared" si="4"/>
        <v>#VALUE!</v>
      </c>
      <c r="N40" s="3">
        <f>'ouderschapsverlof 1e jaar'!F79</f>
        <v>0</v>
      </c>
      <c r="O40" s="4" t="e">
        <f t="shared" si="5"/>
        <v>#VALUE!</v>
      </c>
      <c r="P40" s="3">
        <f>'ouderschapsverlof 1e jaar'!G79</f>
        <v>0</v>
      </c>
      <c r="R40" s="4" t="str">
        <f t="shared" si="6"/>
        <v/>
      </c>
      <c r="S40" s="3">
        <f t="shared" si="0"/>
        <v>0</v>
      </c>
    </row>
    <row r="41" spans="1:19" x14ac:dyDescent="0.25">
      <c r="A41" s="1">
        <f>IF(OR('ouderschapsverlof na 1e jaar'!H52&gt;0,'ouderschapsverlof na 1e jaar'!Q52&gt;0),'ouderschapsverlof na 1e jaar'!B52,0)</f>
        <v>0</v>
      </c>
      <c r="F41" s="1" t="str">
        <f>'ouderschapsverlof na 1e jaar'!B79</f>
        <v/>
      </c>
      <c r="G41" s="4" t="str">
        <f t="shared" si="1"/>
        <v/>
      </c>
      <c r="H41" s="3">
        <f>'ouderschapsverlof 1e jaar'!C80</f>
        <v>0</v>
      </c>
      <c r="I41" s="4" t="e">
        <f t="shared" si="2"/>
        <v>#VALUE!</v>
      </c>
      <c r="J41" s="3">
        <f>'ouderschapsverlof 1e jaar'!D80</f>
        <v>0</v>
      </c>
      <c r="K41" s="4" t="e">
        <f t="shared" si="3"/>
        <v>#VALUE!</v>
      </c>
      <c r="L41" s="3">
        <f>'ouderschapsverlof 1e jaar'!E80</f>
        <v>0</v>
      </c>
      <c r="M41" s="4" t="e">
        <f t="shared" si="4"/>
        <v>#VALUE!</v>
      </c>
      <c r="N41" s="3">
        <f>'ouderschapsverlof 1e jaar'!F80</f>
        <v>0</v>
      </c>
      <c r="O41" s="4" t="e">
        <f t="shared" si="5"/>
        <v>#VALUE!</v>
      </c>
      <c r="P41" s="3">
        <f>'ouderschapsverlof 1e jaar'!G80</f>
        <v>0</v>
      </c>
      <c r="R41" s="4" t="str">
        <f t="shared" si="6"/>
        <v/>
      </c>
      <c r="S41" s="3">
        <f t="shared" si="0"/>
        <v>0</v>
      </c>
    </row>
    <row r="42" spans="1:19" x14ac:dyDescent="0.25">
      <c r="A42" s="1">
        <f>IF(OR('ouderschapsverlof na 1e jaar'!H53&gt;0,'ouderschapsverlof na 1e jaar'!Q53&gt;0),'ouderschapsverlof na 1e jaar'!B53,0)</f>
        <v>0</v>
      </c>
      <c r="F42" s="1" t="str">
        <f>'ouderschapsverlof na 1e jaar'!B80</f>
        <v/>
      </c>
      <c r="G42" s="4" t="str">
        <f t="shared" si="1"/>
        <v/>
      </c>
      <c r="H42" s="3">
        <f>'ouderschapsverlof 1e jaar'!C81</f>
        <v>0</v>
      </c>
      <c r="I42" s="4" t="e">
        <f t="shared" si="2"/>
        <v>#VALUE!</v>
      </c>
      <c r="J42" s="3">
        <f>'ouderschapsverlof 1e jaar'!D81</f>
        <v>0</v>
      </c>
      <c r="K42" s="4" t="e">
        <f t="shared" si="3"/>
        <v>#VALUE!</v>
      </c>
      <c r="L42" s="3">
        <f>'ouderschapsverlof 1e jaar'!E81</f>
        <v>0</v>
      </c>
      <c r="M42" s="4" t="e">
        <f t="shared" si="4"/>
        <v>#VALUE!</v>
      </c>
      <c r="N42" s="3">
        <f>'ouderschapsverlof 1e jaar'!F81</f>
        <v>0</v>
      </c>
      <c r="O42" s="4" t="e">
        <f t="shared" si="5"/>
        <v>#VALUE!</v>
      </c>
      <c r="P42" s="3">
        <f>'ouderschapsverlof 1e jaar'!G81</f>
        <v>0</v>
      </c>
      <c r="R42" s="4" t="str">
        <f t="shared" si="6"/>
        <v/>
      </c>
      <c r="S42" s="3">
        <f t="shared" si="0"/>
        <v>0</v>
      </c>
    </row>
    <row r="43" spans="1:19" x14ac:dyDescent="0.25">
      <c r="A43" s="1">
        <f>IF(OR('ouderschapsverlof na 1e jaar'!H54&gt;0,'ouderschapsverlof na 1e jaar'!Q54&gt;0),'ouderschapsverlof na 1e jaar'!B54,0)</f>
        <v>0</v>
      </c>
      <c r="F43" s="1" t="str">
        <f>'ouderschapsverlof na 1e jaar'!B81</f>
        <v/>
      </c>
      <c r="G43" s="4" t="str">
        <f t="shared" si="1"/>
        <v/>
      </c>
      <c r="H43" s="3">
        <f>'ouderschapsverlof 1e jaar'!C82</f>
        <v>0</v>
      </c>
      <c r="I43" s="4" t="e">
        <f t="shared" si="2"/>
        <v>#VALUE!</v>
      </c>
      <c r="J43" s="3">
        <f>'ouderschapsverlof 1e jaar'!D82</f>
        <v>0</v>
      </c>
      <c r="K43" s="4" t="e">
        <f t="shared" si="3"/>
        <v>#VALUE!</v>
      </c>
      <c r="L43" s="3">
        <f>'ouderschapsverlof 1e jaar'!E82</f>
        <v>0</v>
      </c>
      <c r="M43" s="4" t="e">
        <f t="shared" si="4"/>
        <v>#VALUE!</v>
      </c>
      <c r="N43" s="3">
        <f>'ouderschapsverlof 1e jaar'!F82</f>
        <v>0</v>
      </c>
      <c r="O43" s="4" t="e">
        <f t="shared" si="5"/>
        <v>#VALUE!</v>
      </c>
      <c r="P43" s="3">
        <f>'ouderschapsverlof 1e jaar'!G82</f>
        <v>0</v>
      </c>
      <c r="R43" s="4" t="str">
        <f t="shared" si="6"/>
        <v/>
      </c>
      <c r="S43" s="3">
        <f t="shared" si="0"/>
        <v>0</v>
      </c>
    </row>
    <row r="44" spans="1:19" x14ac:dyDescent="0.25">
      <c r="A44" s="1">
        <f>IF(OR('ouderschapsverlof na 1e jaar'!H55&gt;0,'ouderschapsverlof na 1e jaar'!Q55&gt;0),'ouderschapsverlof na 1e jaar'!B55,0)</f>
        <v>0</v>
      </c>
      <c r="F44" s="1" t="str">
        <f>'ouderschapsverlof na 1e jaar'!B82</f>
        <v/>
      </c>
      <c r="G44" s="4" t="str">
        <f t="shared" si="1"/>
        <v/>
      </c>
      <c r="H44" s="3">
        <f>'ouderschapsverlof 1e jaar'!C83</f>
        <v>0</v>
      </c>
      <c r="I44" s="4" t="e">
        <f t="shared" si="2"/>
        <v>#VALUE!</v>
      </c>
      <c r="J44" s="3">
        <f>'ouderschapsverlof 1e jaar'!D83</f>
        <v>0</v>
      </c>
      <c r="K44" s="4" t="e">
        <f t="shared" si="3"/>
        <v>#VALUE!</v>
      </c>
      <c r="L44" s="3">
        <f>'ouderschapsverlof 1e jaar'!E83</f>
        <v>0</v>
      </c>
      <c r="M44" s="4" t="e">
        <f t="shared" si="4"/>
        <v>#VALUE!</v>
      </c>
      <c r="N44" s="3">
        <f>'ouderschapsverlof 1e jaar'!F83</f>
        <v>0</v>
      </c>
      <c r="O44" s="4" t="e">
        <f t="shared" si="5"/>
        <v>#VALUE!</v>
      </c>
      <c r="P44" s="3">
        <f>'ouderschapsverlof 1e jaar'!G83</f>
        <v>0</v>
      </c>
      <c r="R44" s="4" t="str">
        <f t="shared" si="6"/>
        <v/>
      </c>
      <c r="S44" s="3">
        <f t="shared" si="0"/>
        <v>0</v>
      </c>
    </row>
    <row r="45" spans="1:19" x14ac:dyDescent="0.25">
      <c r="A45" s="1">
        <f>IF(OR('ouderschapsverlof na 1e jaar'!H56&gt;0,'ouderschapsverlof na 1e jaar'!Q56&gt;0),'ouderschapsverlof na 1e jaar'!B56,0)</f>
        <v>0</v>
      </c>
      <c r="F45" s="1" t="str">
        <f>'ouderschapsverlof na 1e jaar'!B83</f>
        <v/>
      </c>
      <c r="G45" s="4" t="str">
        <f t="shared" si="1"/>
        <v/>
      </c>
      <c r="H45" s="3">
        <f>'ouderschapsverlof 1e jaar'!C84</f>
        <v>0</v>
      </c>
      <c r="I45" s="4" t="e">
        <f t="shared" si="2"/>
        <v>#VALUE!</v>
      </c>
      <c r="J45" s="3">
        <f>'ouderschapsverlof 1e jaar'!D84</f>
        <v>0</v>
      </c>
      <c r="K45" s="4" t="e">
        <f t="shared" si="3"/>
        <v>#VALUE!</v>
      </c>
      <c r="L45" s="3">
        <f>'ouderschapsverlof 1e jaar'!E84</f>
        <v>0</v>
      </c>
      <c r="M45" s="4" t="e">
        <f t="shared" si="4"/>
        <v>#VALUE!</v>
      </c>
      <c r="N45" s="3">
        <f>'ouderschapsverlof 1e jaar'!F84</f>
        <v>0</v>
      </c>
      <c r="O45" s="4" t="e">
        <f t="shared" si="5"/>
        <v>#VALUE!</v>
      </c>
      <c r="P45" s="3">
        <f>'ouderschapsverlof 1e jaar'!G84</f>
        <v>0</v>
      </c>
      <c r="R45" s="4" t="str">
        <f t="shared" si="6"/>
        <v/>
      </c>
      <c r="S45" s="3">
        <f t="shared" si="0"/>
        <v>0</v>
      </c>
    </row>
    <row r="46" spans="1:19" x14ac:dyDescent="0.25">
      <c r="A46" s="1">
        <f>IF(OR('ouderschapsverlof na 1e jaar'!H57&gt;0,'ouderschapsverlof na 1e jaar'!Q57&gt;0),'ouderschapsverlof na 1e jaar'!B57,0)</f>
        <v>0</v>
      </c>
      <c r="F46" s="1" t="str">
        <f>'ouderschapsverlof na 1e jaar'!B84</f>
        <v/>
      </c>
      <c r="G46" s="4" t="str">
        <f t="shared" si="1"/>
        <v/>
      </c>
      <c r="H46" s="3">
        <f>'ouderschapsverlof 1e jaar'!C85</f>
        <v>0</v>
      </c>
      <c r="I46" s="4" t="e">
        <f t="shared" si="2"/>
        <v>#VALUE!</v>
      </c>
      <c r="J46" s="3">
        <f>'ouderschapsverlof 1e jaar'!D85</f>
        <v>0</v>
      </c>
      <c r="K46" s="4" t="e">
        <f t="shared" si="3"/>
        <v>#VALUE!</v>
      </c>
      <c r="L46" s="3">
        <f>'ouderschapsverlof 1e jaar'!E85</f>
        <v>0</v>
      </c>
      <c r="M46" s="4" t="e">
        <f t="shared" si="4"/>
        <v>#VALUE!</v>
      </c>
      <c r="N46" s="3">
        <f>'ouderschapsverlof 1e jaar'!F85</f>
        <v>0</v>
      </c>
      <c r="O46" s="4" t="e">
        <f t="shared" si="5"/>
        <v>#VALUE!</v>
      </c>
      <c r="P46" s="3">
        <f>'ouderschapsverlof 1e jaar'!G85</f>
        <v>0</v>
      </c>
      <c r="R46" s="4" t="str">
        <f t="shared" si="6"/>
        <v/>
      </c>
      <c r="S46" s="3">
        <f t="shared" si="0"/>
        <v>0</v>
      </c>
    </row>
    <row r="47" spans="1:19" x14ac:dyDescent="0.25">
      <c r="A47" s="1">
        <f>IF(OR('ouderschapsverlof na 1e jaar'!H58&gt;0,'ouderschapsverlof na 1e jaar'!Q58&gt;0),'ouderschapsverlof na 1e jaar'!B58,0)</f>
        <v>0</v>
      </c>
      <c r="F47" s="1" t="str">
        <f>'ouderschapsverlof na 1e jaar'!B85</f>
        <v/>
      </c>
      <c r="G47" s="4" t="str">
        <f t="shared" si="1"/>
        <v/>
      </c>
      <c r="H47" s="3">
        <f>'ouderschapsverlof 1e jaar'!C86</f>
        <v>0</v>
      </c>
      <c r="I47" s="4" t="e">
        <f t="shared" si="2"/>
        <v>#VALUE!</v>
      </c>
      <c r="J47" s="3">
        <f>'ouderschapsverlof 1e jaar'!D86</f>
        <v>0</v>
      </c>
      <c r="K47" s="4" t="e">
        <f t="shared" si="3"/>
        <v>#VALUE!</v>
      </c>
      <c r="L47" s="3">
        <f>'ouderschapsverlof 1e jaar'!E86</f>
        <v>0</v>
      </c>
      <c r="M47" s="4" t="e">
        <f t="shared" si="4"/>
        <v>#VALUE!</v>
      </c>
      <c r="N47" s="3">
        <f>'ouderschapsverlof 1e jaar'!F86</f>
        <v>0</v>
      </c>
      <c r="O47" s="4" t="e">
        <f t="shared" si="5"/>
        <v>#VALUE!</v>
      </c>
      <c r="P47" s="3">
        <f>'ouderschapsverlof 1e jaar'!G86</f>
        <v>0</v>
      </c>
      <c r="R47" s="4" t="str">
        <f t="shared" si="6"/>
        <v/>
      </c>
      <c r="S47" s="3">
        <f t="shared" si="0"/>
        <v>0</v>
      </c>
    </row>
    <row r="48" spans="1:19" x14ac:dyDescent="0.25">
      <c r="A48" s="1">
        <f>IF(OR('ouderschapsverlof na 1e jaar'!H59&gt;0,'ouderschapsverlof na 1e jaar'!Q59&gt;0),'ouderschapsverlof na 1e jaar'!B59,0)</f>
        <v>0</v>
      </c>
      <c r="F48" s="1" t="str">
        <f>'ouderschapsverlof na 1e jaar'!B86</f>
        <v/>
      </c>
      <c r="G48" s="4" t="str">
        <f t="shared" si="1"/>
        <v/>
      </c>
      <c r="H48" s="3">
        <f>'ouderschapsverlof 1e jaar'!C87</f>
        <v>0</v>
      </c>
      <c r="I48" s="4" t="e">
        <f t="shared" si="2"/>
        <v>#VALUE!</v>
      </c>
      <c r="J48" s="3">
        <f>'ouderschapsverlof 1e jaar'!D87</f>
        <v>0</v>
      </c>
      <c r="K48" s="4" t="e">
        <f t="shared" si="3"/>
        <v>#VALUE!</v>
      </c>
      <c r="L48" s="3">
        <f>'ouderschapsverlof 1e jaar'!E87</f>
        <v>0</v>
      </c>
      <c r="M48" s="4" t="e">
        <f t="shared" si="4"/>
        <v>#VALUE!</v>
      </c>
      <c r="N48" s="3">
        <f>'ouderschapsverlof 1e jaar'!F87</f>
        <v>0</v>
      </c>
      <c r="O48" s="4" t="e">
        <f t="shared" si="5"/>
        <v>#VALUE!</v>
      </c>
      <c r="P48" s="3">
        <f>'ouderschapsverlof 1e jaar'!G87</f>
        <v>0</v>
      </c>
      <c r="R48" s="4" t="str">
        <f t="shared" si="6"/>
        <v/>
      </c>
      <c r="S48" s="3">
        <f t="shared" si="0"/>
        <v>0</v>
      </c>
    </row>
    <row r="49" spans="1:19" x14ac:dyDescent="0.25">
      <c r="A49" s="1">
        <f>IF(OR('ouderschapsverlof na 1e jaar'!H60&gt;0,'ouderschapsverlof na 1e jaar'!Q60&gt;0),'ouderschapsverlof na 1e jaar'!B60,0)</f>
        <v>0</v>
      </c>
      <c r="F49" s="1" t="str">
        <f>'ouderschapsverlof na 1e jaar'!B87</f>
        <v/>
      </c>
      <c r="G49" s="4" t="str">
        <f t="shared" si="1"/>
        <v/>
      </c>
      <c r="H49" s="3">
        <f>'ouderschapsverlof 1e jaar'!C88</f>
        <v>0</v>
      </c>
      <c r="I49" s="4" t="e">
        <f t="shared" si="2"/>
        <v>#VALUE!</v>
      </c>
      <c r="J49" s="3">
        <f>'ouderschapsverlof 1e jaar'!D88</f>
        <v>0</v>
      </c>
      <c r="K49" s="4" t="e">
        <f t="shared" si="3"/>
        <v>#VALUE!</v>
      </c>
      <c r="L49" s="3">
        <f>'ouderschapsverlof 1e jaar'!E88</f>
        <v>0</v>
      </c>
      <c r="M49" s="4" t="e">
        <f t="shared" si="4"/>
        <v>#VALUE!</v>
      </c>
      <c r="N49" s="3">
        <f>'ouderschapsverlof 1e jaar'!F88</f>
        <v>0</v>
      </c>
      <c r="O49" s="4" t="e">
        <f t="shared" si="5"/>
        <v>#VALUE!</v>
      </c>
      <c r="P49" s="3">
        <f>'ouderschapsverlof 1e jaar'!G88</f>
        <v>0</v>
      </c>
      <c r="R49" s="4" t="str">
        <f t="shared" si="6"/>
        <v/>
      </c>
      <c r="S49" s="3">
        <f t="shared" si="0"/>
        <v>0</v>
      </c>
    </row>
    <row r="50" spans="1:19" x14ac:dyDescent="0.25">
      <c r="A50" s="1">
        <f>IF(OR('ouderschapsverlof na 1e jaar'!H61&gt;0,'ouderschapsverlof na 1e jaar'!Q61&gt;0),'ouderschapsverlof na 1e jaar'!B61,0)</f>
        <v>0</v>
      </c>
      <c r="F50" s="1" t="str">
        <f>'ouderschapsverlof na 1e jaar'!B88</f>
        <v/>
      </c>
      <c r="G50" s="4" t="str">
        <f t="shared" si="1"/>
        <v/>
      </c>
      <c r="H50" s="3">
        <f>'ouderschapsverlof 1e jaar'!C89</f>
        <v>0</v>
      </c>
      <c r="I50" s="4" t="e">
        <f t="shared" si="2"/>
        <v>#VALUE!</v>
      </c>
      <c r="J50" s="3">
        <f>'ouderschapsverlof 1e jaar'!D89</f>
        <v>0</v>
      </c>
      <c r="K50" s="4" t="e">
        <f t="shared" si="3"/>
        <v>#VALUE!</v>
      </c>
      <c r="L50" s="3">
        <f>'ouderschapsverlof 1e jaar'!E89</f>
        <v>0</v>
      </c>
      <c r="M50" s="4" t="e">
        <f t="shared" si="4"/>
        <v>#VALUE!</v>
      </c>
      <c r="N50" s="3">
        <f>'ouderschapsverlof 1e jaar'!F89</f>
        <v>0</v>
      </c>
      <c r="O50" s="4" t="e">
        <f t="shared" si="5"/>
        <v>#VALUE!</v>
      </c>
      <c r="P50" s="3">
        <f>'ouderschapsverlof 1e jaar'!G89</f>
        <v>0</v>
      </c>
      <c r="R50" s="4" t="str">
        <f t="shared" si="6"/>
        <v/>
      </c>
      <c r="S50" s="3">
        <f t="shared" si="0"/>
        <v>0</v>
      </c>
    </row>
    <row r="51" spans="1:19" x14ac:dyDescent="0.25">
      <c r="A51" s="1">
        <f>IF(OR('ouderschapsverlof na 1e jaar'!H62&gt;0,'ouderschapsverlof na 1e jaar'!Q62&gt;0),'ouderschapsverlof na 1e jaar'!B62,0)</f>
        <v>0</v>
      </c>
      <c r="F51" s="1" t="str">
        <f>'ouderschapsverlof na 1e jaar'!B89</f>
        <v/>
      </c>
      <c r="G51" s="4" t="str">
        <f t="shared" si="1"/>
        <v/>
      </c>
      <c r="H51" s="3">
        <f>'ouderschapsverlof 1e jaar'!C90</f>
        <v>0</v>
      </c>
      <c r="I51" s="4" t="e">
        <f t="shared" si="2"/>
        <v>#VALUE!</v>
      </c>
      <c r="J51" s="3">
        <f>'ouderschapsverlof 1e jaar'!D90</f>
        <v>0</v>
      </c>
      <c r="K51" s="4" t="e">
        <f t="shared" si="3"/>
        <v>#VALUE!</v>
      </c>
      <c r="L51" s="3">
        <f>'ouderschapsverlof 1e jaar'!E90</f>
        <v>0</v>
      </c>
      <c r="M51" s="4" t="e">
        <f t="shared" si="4"/>
        <v>#VALUE!</v>
      </c>
      <c r="N51" s="3">
        <f>'ouderschapsverlof 1e jaar'!F90</f>
        <v>0</v>
      </c>
      <c r="O51" s="4" t="e">
        <f t="shared" si="5"/>
        <v>#VALUE!</v>
      </c>
      <c r="P51" s="3">
        <f>'ouderschapsverlof 1e jaar'!G90</f>
        <v>0</v>
      </c>
      <c r="R51" s="4" t="str">
        <f t="shared" si="6"/>
        <v/>
      </c>
      <c r="S51" s="3">
        <f t="shared" si="0"/>
        <v>0</v>
      </c>
    </row>
    <row r="52" spans="1:19" x14ac:dyDescent="0.25">
      <c r="A52" s="1">
        <f>IF(OR('ouderschapsverlof na 1e jaar'!H63&gt;0,'ouderschapsverlof na 1e jaar'!Q63&gt;0),'ouderschapsverlof na 1e jaar'!B63,0)</f>
        <v>0</v>
      </c>
      <c r="F52" s="1" t="str">
        <f>'ouderschapsverlof na 1e jaar'!B90</f>
        <v/>
      </c>
      <c r="G52" s="4" t="str">
        <f t="shared" ref="G52:G108" si="7">F52</f>
        <v/>
      </c>
      <c r="H52" s="3">
        <f>'ouderschapsverlof 1e jaar'!C91</f>
        <v>0</v>
      </c>
      <c r="I52" s="4" t="e">
        <f t="shared" ref="I52:I108" si="8">F52+1</f>
        <v>#VALUE!</v>
      </c>
      <c r="J52" s="3">
        <f>'ouderschapsverlof 1e jaar'!D91</f>
        <v>0</v>
      </c>
      <c r="K52" s="4" t="e">
        <f t="shared" ref="K52:K108" si="9">F52+2</f>
        <v>#VALUE!</v>
      </c>
      <c r="L52" s="3">
        <f>'ouderschapsverlof 1e jaar'!E91</f>
        <v>0</v>
      </c>
      <c r="M52" s="4" t="e">
        <f t="shared" ref="M52:M108" si="10">F52+3</f>
        <v>#VALUE!</v>
      </c>
      <c r="N52" s="3">
        <f>'ouderschapsverlof 1e jaar'!F91</f>
        <v>0</v>
      </c>
      <c r="O52" s="4" t="e">
        <f t="shared" ref="O52:O108" si="11">F52+4</f>
        <v>#VALUE!</v>
      </c>
      <c r="P52" s="3">
        <f>'ouderschapsverlof 1e jaar'!G91</f>
        <v>0</v>
      </c>
      <c r="Q52" s="23"/>
      <c r="R52" s="4" t="str">
        <f t="shared" ref="R52:R108" si="12">IF(F52 &lt;&gt;"",TEXT(G52,"jjmm"),"")</f>
        <v/>
      </c>
      <c r="S52" s="3">
        <f t="shared" ref="S52:S108" si="13">H52</f>
        <v>0</v>
      </c>
    </row>
    <row r="53" spans="1:19" x14ac:dyDescent="0.25">
      <c r="A53" s="1">
        <f>IF(OR('ouderschapsverlof na 1e jaar'!H64&gt;0,'ouderschapsverlof na 1e jaar'!Q64&gt;0),'ouderschapsverlof na 1e jaar'!B64,0)</f>
        <v>0</v>
      </c>
      <c r="F53" s="1" t="str">
        <f>'ouderschapsverlof na 1e jaar'!B91</f>
        <v/>
      </c>
      <c r="G53" s="4" t="str">
        <f t="shared" si="7"/>
        <v/>
      </c>
      <c r="H53" s="3">
        <f>'ouderschapsverlof 1e jaar'!C92</f>
        <v>0</v>
      </c>
      <c r="I53" s="4" t="e">
        <f t="shared" si="8"/>
        <v>#VALUE!</v>
      </c>
      <c r="J53" s="3">
        <f>'ouderschapsverlof 1e jaar'!D92</f>
        <v>0</v>
      </c>
      <c r="K53" s="4" t="e">
        <f t="shared" si="9"/>
        <v>#VALUE!</v>
      </c>
      <c r="L53" s="3">
        <f>'ouderschapsverlof 1e jaar'!E92</f>
        <v>0</v>
      </c>
      <c r="M53" s="4" t="e">
        <f t="shared" si="10"/>
        <v>#VALUE!</v>
      </c>
      <c r="N53" s="3">
        <f>'ouderschapsverlof 1e jaar'!F92</f>
        <v>0</v>
      </c>
      <c r="O53" s="4" t="e">
        <f t="shared" si="11"/>
        <v>#VALUE!</v>
      </c>
      <c r="P53" s="3">
        <f>'ouderschapsverlof 1e jaar'!G92</f>
        <v>0</v>
      </c>
      <c r="Q53" s="23"/>
      <c r="R53" s="4" t="str">
        <f t="shared" si="12"/>
        <v/>
      </c>
      <c r="S53" s="3">
        <f t="shared" si="13"/>
        <v>0</v>
      </c>
    </row>
    <row r="54" spans="1:19" x14ac:dyDescent="0.25">
      <c r="A54" s="1">
        <f>IF(OR('ouderschapsverlof na 1e jaar'!H65&gt;0,'ouderschapsverlof na 1e jaar'!Q65&gt;0),'ouderschapsverlof na 1e jaar'!B65,0)</f>
        <v>0</v>
      </c>
      <c r="F54" s="1" t="str">
        <f>'ouderschapsverlof na 1e jaar'!B92</f>
        <v/>
      </c>
      <c r="G54" s="4" t="str">
        <f t="shared" si="7"/>
        <v/>
      </c>
      <c r="H54" s="3">
        <f>'ouderschapsverlof 1e jaar'!C93</f>
        <v>0</v>
      </c>
      <c r="I54" s="4" t="e">
        <f t="shared" si="8"/>
        <v>#VALUE!</v>
      </c>
      <c r="J54" s="3">
        <f>'ouderschapsverlof 1e jaar'!D93</f>
        <v>0</v>
      </c>
      <c r="K54" s="4" t="e">
        <f t="shared" si="9"/>
        <v>#VALUE!</v>
      </c>
      <c r="L54" s="3">
        <f>'ouderschapsverlof 1e jaar'!E93</f>
        <v>0</v>
      </c>
      <c r="M54" s="4" t="e">
        <f t="shared" si="10"/>
        <v>#VALUE!</v>
      </c>
      <c r="N54" s="3">
        <f>'ouderschapsverlof 1e jaar'!F93</f>
        <v>0</v>
      </c>
      <c r="O54" s="4" t="e">
        <f t="shared" si="11"/>
        <v>#VALUE!</v>
      </c>
      <c r="P54" s="3">
        <f>'ouderschapsverlof 1e jaar'!G93</f>
        <v>0</v>
      </c>
      <c r="Q54" s="23"/>
      <c r="R54" s="4" t="str">
        <f t="shared" si="12"/>
        <v/>
      </c>
      <c r="S54" s="3">
        <f t="shared" si="13"/>
        <v>0</v>
      </c>
    </row>
    <row r="55" spans="1:19" x14ac:dyDescent="0.25">
      <c r="A55" s="1">
        <f>IF(OR('ouderschapsverlof na 1e jaar'!H66&gt;0,'ouderschapsverlof na 1e jaar'!Q66&gt;0),'ouderschapsverlof na 1e jaar'!B66,0)</f>
        <v>0</v>
      </c>
      <c r="F55" s="1" t="str">
        <f>'ouderschapsverlof na 1e jaar'!B93</f>
        <v/>
      </c>
      <c r="G55" s="4" t="str">
        <f t="shared" si="7"/>
        <v/>
      </c>
      <c r="H55" s="3">
        <f>'ouderschapsverlof 1e jaar'!C94</f>
        <v>0</v>
      </c>
      <c r="I55" s="4" t="e">
        <f t="shared" si="8"/>
        <v>#VALUE!</v>
      </c>
      <c r="J55" s="3">
        <f>'ouderschapsverlof 1e jaar'!D94</f>
        <v>0</v>
      </c>
      <c r="K55" s="4" t="e">
        <f t="shared" si="9"/>
        <v>#VALUE!</v>
      </c>
      <c r="L55" s="3">
        <f>'ouderschapsverlof 1e jaar'!E94</f>
        <v>0</v>
      </c>
      <c r="M55" s="4" t="e">
        <f t="shared" si="10"/>
        <v>#VALUE!</v>
      </c>
      <c r="N55" s="3">
        <f>'ouderschapsverlof 1e jaar'!F94</f>
        <v>0</v>
      </c>
      <c r="O55" s="4" t="e">
        <f t="shared" si="11"/>
        <v>#VALUE!</v>
      </c>
      <c r="P55" s="3">
        <f>'ouderschapsverlof 1e jaar'!G94</f>
        <v>0</v>
      </c>
      <c r="Q55" s="23"/>
      <c r="R55" s="4" t="str">
        <f t="shared" si="12"/>
        <v/>
      </c>
      <c r="S55" s="3">
        <f t="shared" si="13"/>
        <v>0</v>
      </c>
    </row>
    <row r="56" spans="1:19" x14ac:dyDescent="0.25">
      <c r="A56" s="1">
        <f>IF(OR('ouderschapsverlof na 1e jaar'!H67&gt;0,'ouderschapsverlof na 1e jaar'!Q67&gt;0),'ouderschapsverlof na 1e jaar'!B67,0)</f>
        <v>0</v>
      </c>
      <c r="F56" s="1" t="str">
        <f>'ouderschapsverlof na 1e jaar'!B94</f>
        <v/>
      </c>
      <c r="G56" s="4" t="str">
        <f t="shared" si="7"/>
        <v/>
      </c>
      <c r="H56" s="3">
        <f>'ouderschapsverlof 1e jaar'!C95</f>
        <v>0</v>
      </c>
      <c r="I56" s="4" t="e">
        <f t="shared" si="8"/>
        <v>#VALUE!</v>
      </c>
      <c r="J56" s="3">
        <f>'ouderschapsverlof 1e jaar'!D95</f>
        <v>0</v>
      </c>
      <c r="K56" s="4" t="e">
        <f t="shared" si="9"/>
        <v>#VALUE!</v>
      </c>
      <c r="L56" s="3">
        <f>'ouderschapsverlof 1e jaar'!E95</f>
        <v>0</v>
      </c>
      <c r="M56" s="4" t="e">
        <f t="shared" si="10"/>
        <v>#VALUE!</v>
      </c>
      <c r="N56" s="3">
        <f>'ouderschapsverlof 1e jaar'!F95</f>
        <v>0</v>
      </c>
      <c r="O56" s="4" t="e">
        <f t="shared" si="11"/>
        <v>#VALUE!</v>
      </c>
      <c r="P56" s="3">
        <f>'ouderschapsverlof 1e jaar'!G95</f>
        <v>0</v>
      </c>
      <c r="Q56" s="23"/>
      <c r="R56" s="4" t="str">
        <f t="shared" si="12"/>
        <v/>
      </c>
      <c r="S56" s="3">
        <f t="shared" si="13"/>
        <v>0</v>
      </c>
    </row>
    <row r="57" spans="1:19" x14ac:dyDescent="0.25">
      <c r="A57" s="1">
        <f>IF(OR('ouderschapsverlof na 1e jaar'!H68&gt;0,'ouderschapsverlof na 1e jaar'!Q68&gt;0),'ouderschapsverlof na 1e jaar'!B68,0)</f>
        <v>0</v>
      </c>
      <c r="F57" s="1" t="str">
        <f>'ouderschapsverlof na 1e jaar'!B95</f>
        <v/>
      </c>
      <c r="G57" s="4" t="str">
        <f t="shared" si="7"/>
        <v/>
      </c>
      <c r="H57" s="3">
        <f>'ouderschapsverlof 1e jaar'!C96</f>
        <v>0</v>
      </c>
      <c r="I57" s="4" t="e">
        <f t="shared" si="8"/>
        <v>#VALUE!</v>
      </c>
      <c r="J57" s="3">
        <f>'ouderschapsverlof 1e jaar'!D96</f>
        <v>0</v>
      </c>
      <c r="K57" s="4" t="e">
        <f t="shared" si="9"/>
        <v>#VALUE!</v>
      </c>
      <c r="L57" s="3">
        <f>'ouderschapsverlof 1e jaar'!E96</f>
        <v>0</v>
      </c>
      <c r="M57" s="4" t="e">
        <f t="shared" si="10"/>
        <v>#VALUE!</v>
      </c>
      <c r="N57" s="3">
        <f>'ouderschapsverlof 1e jaar'!F96</f>
        <v>0</v>
      </c>
      <c r="O57" s="4" t="e">
        <f t="shared" si="11"/>
        <v>#VALUE!</v>
      </c>
      <c r="P57" s="3">
        <f>'ouderschapsverlof 1e jaar'!G96</f>
        <v>0</v>
      </c>
      <c r="Q57" s="23"/>
      <c r="R57" s="4" t="str">
        <f t="shared" si="12"/>
        <v/>
      </c>
      <c r="S57" s="3">
        <f t="shared" si="13"/>
        <v>0</v>
      </c>
    </row>
    <row r="58" spans="1:19" x14ac:dyDescent="0.25">
      <c r="A58" s="1">
        <f>IF(OR('ouderschapsverlof na 1e jaar'!H69&gt;0,'ouderschapsverlof na 1e jaar'!Q69&gt;0),'ouderschapsverlof na 1e jaar'!B69,0)</f>
        <v>0</v>
      </c>
      <c r="F58" s="1" t="str">
        <f>'ouderschapsverlof na 1e jaar'!B96</f>
        <v/>
      </c>
      <c r="G58" s="4" t="str">
        <f t="shared" si="7"/>
        <v/>
      </c>
      <c r="H58" s="3">
        <f>'ouderschapsverlof 1e jaar'!C97</f>
        <v>0</v>
      </c>
      <c r="I58" s="4" t="e">
        <f t="shared" si="8"/>
        <v>#VALUE!</v>
      </c>
      <c r="J58" s="3">
        <f>'ouderschapsverlof 1e jaar'!D97</f>
        <v>0</v>
      </c>
      <c r="K58" s="4" t="e">
        <f t="shared" si="9"/>
        <v>#VALUE!</v>
      </c>
      <c r="L58" s="3">
        <f>'ouderschapsverlof 1e jaar'!E97</f>
        <v>0</v>
      </c>
      <c r="M58" s="4" t="e">
        <f t="shared" si="10"/>
        <v>#VALUE!</v>
      </c>
      <c r="N58" s="3">
        <f>'ouderschapsverlof 1e jaar'!F97</f>
        <v>0</v>
      </c>
      <c r="O58" s="4" t="e">
        <f t="shared" si="11"/>
        <v>#VALUE!</v>
      </c>
      <c r="P58" s="3">
        <f>'ouderschapsverlof 1e jaar'!G97</f>
        <v>0</v>
      </c>
      <c r="Q58" s="23"/>
      <c r="R58" s="4" t="str">
        <f t="shared" si="12"/>
        <v/>
      </c>
      <c r="S58" s="3">
        <f t="shared" si="13"/>
        <v>0</v>
      </c>
    </row>
    <row r="59" spans="1:19" x14ac:dyDescent="0.25">
      <c r="A59" s="1">
        <f>IF(OR('ouderschapsverlof na 1e jaar'!H70&gt;0,'ouderschapsverlof na 1e jaar'!Q70&gt;0),'ouderschapsverlof na 1e jaar'!B70,0)</f>
        <v>0</v>
      </c>
      <c r="F59" s="1" t="str">
        <f>'ouderschapsverlof na 1e jaar'!B97</f>
        <v/>
      </c>
      <c r="G59" s="4" t="str">
        <f t="shared" si="7"/>
        <v/>
      </c>
      <c r="H59" s="3">
        <f>'ouderschapsverlof 1e jaar'!C98</f>
        <v>0</v>
      </c>
      <c r="I59" s="4" t="e">
        <f t="shared" si="8"/>
        <v>#VALUE!</v>
      </c>
      <c r="J59" s="3">
        <f>'ouderschapsverlof 1e jaar'!D98</f>
        <v>0</v>
      </c>
      <c r="K59" s="4" t="e">
        <f t="shared" si="9"/>
        <v>#VALUE!</v>
      </c>
      <c r="L59" s="3">
        <f>'ouderschapsverlof 1e jaar'!E98</f>
        <v>0</v>
      </c>
      <c r="M59" s="4" t="e">
        <f t="shared" si="10"/>
        <v>#VALUE!</v>
      </c>
      <c r="N59" s="3">
        <f>'ouderschapsverlof 1e jaar'!F98</f>
        <v>0</v>
      </c>
      <c r="O59" s="4" t="e">
        <f t="shared" si="11"/>
        <v>#VALUE!</v>
      </c>
      <c r="P59" s="3">
        <f>'ouderschapsverlof 1e jaar'!G98</f>
        <v>0</v>
      </c>
      <c r="Q59" s="23"/>
      <c r="R59" s="4" t="str">
        <f t="shared" si="12"/>
        <v/>
      </c>
      <c r="S59" s="3">
        <f t="shared" si="13"/>
        <v>0</v>
      </c>
    </row>
    <row r="60" spans="1:19" x14ac:dyDescent="0.25">
      <c r="A60" s="1">
        <f>IF(OR('ouderschapsverlof na 1e jaar'!H71&gt;0,'ouderschapsverlof na 1e jaar'!Q71&gt;0),'ouderschapsverlof na 1e jaar'!B71,0)</f>
        <v>0</v>
      </c>
      <c r="F60" s="1" t="str">
        <f>'ouderschapsverlof na 1e jaar'!B98</f>
        <v/>
      </c>
      <c r="G60" s="4" t="str">
        <f t="shared" si="7"/>
        <v/>
      </c>
      <c r="H60" s="3">
        <f>'ouderschapsverlof 1e jaar'!C99</f>
        <v>0</v>
      </c>
      <c r="I60" s="4" t="e">
        <f t="shared" si="8"/>
        <v>#VALUE!</v>
      </c>
      <c r="J60" s="3">
        <f>'ouderschapsverlof 1e jaar'!D99</f>
        <v>0</v>
      </c>
      <c r="K60" s="4" t="e">
        <f t="shared" si="9"/>
        <v>#VALUE!</v>
      </c>
      <c r="L60" s="3">
        <f>'ouderschapsverlof 1e jaar'!E99</f>
        <v>0</v>
      </c>
      <c r="M60" s="4" t="e">
        <f t="shared" si="10"/>
        <v>#VALUE!</v>
      </c>
      <c r="N60" s="3">
        <f>'ouderschapsverlof 1e jaar'!F99</f>
        <v>0</v>
      </c>
      <c r="O60" s="4" t="e">
        <f t="shared" si="11"/>
        <v>#VALUE!</v>
      </c>
      <c r="P60" s="3">
        <f>'ouderschapsverlof 1e jaar'!G99</f>
        <v>0</v>
      </c>
      <c r="Q60" s="23"/>
      <c r="R60" s="4" t="str">
        <f t="shared" si="12"/>
        <v/>
      </c>
      <c r="S60" s="3">
        <f t="shared" si="13"/>
        <v>0</v>
      </c>
    </row>
    <row r="61" spans="1:19" x14ac:dyDescent="0.25">
      <c r="A61" s="1">
        <f>IF(OR('ouderschapsverlof na 1e jaar'!H72&gt;0,'ouderschapsverlof na 1e jaar'!Q72&gt;0),'ouderschapsverlof na 1e jaar'!B72,0)</f>
        <v>0</v>
      </c>
      <c r="F61" s="1" t="str">
        <f>'ouderschapsverlof na 1e jaar'!B99</f>
        <v/>
      </c>
      <c r="G61" s="4" t="str">
        <f t="shared" si="7"/>
        <v/>
      </c>
      <c r="H61" s="3">
        <f>'ouderschapsverlof 1e jaar'!C100</f>
        <v>0</v>
      </c>
      <c r="I61" s="4" t="e">
        <f t="shared" si="8"/>
        <v>#VALUE!</v>
      </c>
      <c r="J61" s="3">
        <f>'ouderschapsverlof 1e jaar'!D100</f>
        <v>0</v>
      </c>
      <c r="K61" s="4" t="e">
        <f t="shared" si="9"/>
        <v>#VALUE!</v>
      </c>
      <c r="L61" s="3">
        <f>'ouderschapsverlof 1e jaar'!E100</f>
        <v>0</v>
      </c>
      <c r="M61" s="4" t="e">
        <f t="shared" si="10"/>
        <v>#VALUE!</v>
      </c>
      <c r="N61" s="3">
        <f>'ouderschapsverlof 1e jaar'!F100</f>
        <v>0</v>
      </c>
      <c r="O61" s="4" t="e">
        <f t="shared" si="11"/>
        <v>#VALUE!</v>
      </c>
      <c r="P61" s="3">
        <f>'ouderschapsverlof 1e jaar'!G100</f>
        <v>0</v>
      </c>
      <c r="Q61" s="23"/>
      <c r="R61" s="4" t="str">
        <f t="shared" si="12"/>
        <v/>
      </c>
      <c r="S61" s="3">
        <f t="shared" si="13"/>
        <v>0</v>
      </c>
    </row>
    <row r="62" spans="1:19" x14ac:dyDescent="0.25">
      <c r="A62" s="1">
        <f>IF(OR('ouderschapsverlof na 1e jaar'!H73&gt;0,'ouderschapsverlof na 1e jaar'!Q73&gt;0),'ouderschapsverlof na 1e jaar'!B73,0)</f>
        <v>0</v>
      </c>
      <c r="F62" s="1" t="str">
        <f>'ouderschapsverlof na 1e jaar'!B100</f>
        <v/>
      </c>
      <c r="G62" s="4" t="str">
        <f t="shared" si="7"/>
        <v/>
      </c>
      <c r="H62" s="3">
        <f>'ouderschapsverlof 1e jaar'!C101</f>
        <v>0</v>
      </c>
      <c r="I62" s="4" t="e">
        <f t="shared" si="8"/>
        <v>#VALUE!</v>
      </c>
      <c r="J62" s="3">
        <f>'ouderschapsverlof 1e jaar'!D101</f>
        <v>0</v>
      </c>
      <c r="K62" s="4" t="e">
        <f t="shared" si="9"/>
        <v>#VALUE!</v>
      </c>
      <c r="L62" s="3">
        <f>'ouderschapsverlof 1e jaar'!E101</f>
        <v>0</v>
      </c>
      <c r="M62" s="4" t="e">
        <f t="shared" si="10"/>
        <v>#VALUE!</v>
      </c>
      <c r="N62" s="3">
        <f>'ouderschapsverlof 1e jaar'!F101</f>
        <v>0</v>
      </c>
      <c r="O62" s="4" t="e">
        <f t="shared" si="11"/>
        <v>#VALUE!</v>
      </c>
      <c r="P62" s="3">
        <f>'ouderschapsverlof 1e jaar'!G101</f>
        <v>0</v>
      </c>
      <c r="Q62" s="23"/>
      <c r="R62" s="4" t="str">
        <f t="shared" si="12"/>
        <v/>
      </c>
      <c r="S62" s="3">
        <f t="shared" si="13"/>
        <v>0</v>
      </c>
    </row>
    <row r="63" spans="1:19" x14ac:dyDescent="0.25">
      <c r="A63" s="1">
        <f>IF(OR('ouderschapsverlof na 1e jaar'!H74&gt;0,'ouderschapsverlof na 1e jaar'!Q74&gt;0),'ouderschapsverlof na 1e jaar'!B74,0)</f>
        <v>0</v>
      </c>
      <c r="F63" s="1" t="str">
        <f>'ouderschapsverlof na 1e jaar'!B101</f>
        <v/>
      </c>
      <c r="G63" s="4" t="str">
        <f t="shared" si="7"/>
        <v/>
      </c>
      <c r="H63" s="3">
        <f>'ouderschapsverlof 1e jaar'!C102</f>
        <v>0</v>
      </c>
      <c r="I63" s="4" t="e">
        <f t="shared" si="8"/>
        <v>#VALUE!</v>
      </c>
      <c r="J63" s="3">
        <f>'ouderschapsverlof 1e jaar'!D102</f>
        <v>0</v>
      </c>
      <c r="K63" s="4" t="e">
        <f t="shared" si="9"/>
        <v>#VALUE!</v>
      </c>
      <c r="L63" s="3">
        <f>'ouderschapsverlof 1e jaar'!E102</f>
        <v>0</v>
      </c>
      <c r="M63" s="4" t="e">
        <f t="shared" si="10"/>
        <v>#VALUE!</v>
      </c>
      <c r="N63" s="3">
        <f>'ouderschapsverlof 1e jaar'!F102</f>
        <v>0</v>
      </c>
      <c r="O63" s="4" t="e">
        <f t="shared" si="11"/>
        <v>#VALUE!</v>
      </c>
      <c r="P63" s="3">
        <f>'ouderschapsverlof 1e jaar'!G102</f>
        <v>0</v>
      </c>
      <c r="Q63" s="23"/>
      <c r="R63" s="4" t="str">
        <f t="shared" si="12"/>
        <v/>
      </c>
      <c r="S63" s="3">
        <f t="shared" si="13"/>
        <v>0</v>
      </c>
    </row>
    <row r="64" spans="1:19" x14ac:dyDescent="0.25">
      <c r="A64" s="1">
        <f>IF(OR('ouderschapsverlof na 1e jaar'!H75&gt;0,'ouderschapsverlof na 1e jaar'!Q75&gt;0),'ouderschapsverlof na 1e jaar'!B75,0)</f>
        <v>0</v>
      </c>
      <c r="F64" s="1" t="str">
        <f>'ouderschapsverlof na 1e jaar'!B102</f>
        <v/>
      </c>
      <c r="G64" s="4" t="str">
        <f t="shared" si="7"/>
        <v/>
      </c>
      <c r="H64" s="3">
        <f>'ouderschapsverlof 1e jaar'!C103</f>
        <v>0</v>
      </c>
      <c r="I64" s="4" t="e">
        <f t="shared" si="8"/>
        <v>#VALUE!</v>
      </c>
      <c r="J64" s="3">
        <f>'ouderschapsverlof 1e jaar'!D103</f>
        <v>0</v>
      </c>
      <c r="K64" s="4" t="e">
        <f t="shared" si="9"/>
        <v>#VALUE!</v>
      </c>
      <c r="L64" s="3">
        <f>'ouderschapsverlof 1e jaar'!E103</f>
        <v>0</v>
      </c>
      <c r="M64" s="4" t="e">
        <f t="shared" si="10"/>
        <v>#VALUE!</v>
      </c>
      <c r="N64" s="3">
        <f>'ouderschapsverlof 1e jaar'!F103</f>
        <v>0</v>
      </c>
      <c r="O64" s="4" t="e">
        <f t="shared" si="11"/>
        <v>#VALUE!</v>
      </c>
      <c r="P64" s="3">
        <f>'ouderschapsverlof 1e jaar'!G103</f>
        <v>0</v>
      </c>
      <c r="Q64" s="23"/>
      <c r="R64" s="4" t="str">
        <f t="shared" si="12"/>
        <v/>
      </c>
      <c r="S64" s="3">
        <f t="shared" si="13"/>
        <v>0</v>
      </c>
    </row>
    <row r="65" spans="1:19" x14ac:dyDescent="0.25">
      <c r="A65" s="1">
        <f>IF(OR('ouderschapsverlof na 1e jaar'!H76&gt;0,'ouderschapsverlof na 1e jaar'!Q76&gt;0),'ouderschapsverlof na 1e jaar'!B76,0)</f>
        <v>0</v>
      </c>
      <c r="F65" s="1" t="str">
        <f>'ouderschapsverlof na 1e jaar'!B103</f>
        <v/>
      </c>
      <c r="G65" s="4" t="str">
        <f t="shared" si="7"/>
        <v/>
      </c>
      <c r="H65" s="3">
        <f>'ouderschapsverlof 1e jaar'!C104</f>
        <v>0</v>
      </c>
      <c r="I65" s="4" t="e">
        <f t="shared" si="8"/>
        <v>#VALUE!</v>
      </c>
      <c r="J65" s="3">
        <f>'ouderschapsverlof 1e jaar'!D104</f>
        <v>0</v>
      </c>
      <c r="K65" s="4" t="e">
        <f t="shared" si="9"/>
        <v>#VALUE!</v>
      </c>
      <c r="L65" s="3">
        <f>'ouderschapsverlof 1e jaar'!E104</f>
        <v>0</v>
      </c>
      <c r="M65" s="4" t="e">
        <f t="shared" si="10"/>
        <v>#VALUE!</v>
      </c>
      <c r="N65" s="3">
        <f>'ouderschapsverlof 1e jaar'!F104</f>
        <v>0</v>
      </c>
      <c r="O65" s="4" t="e">
        <f t="shared" si="11"/>
        <v>#VALUE!</v>
      </c>
      <c r="P65" s="3">
        <f>'ouderschapsverlof 1e jaar'!G104</f>
        <v>0</v>
      </c>
      <c r="Q65" s="23"/>
      <c r="R65" s="4" t="str">
        <f t="shared" si="12"/>
        <v/>
      </c>
      <c r="S65" s="3">
        <f t="shared" si="13"/>
        <v>0</v>
      </c>
    </row>
    <row r="66" spans="1:19" x14ac:dyDescent="0.25">
      <c r="A66" s="1">
        <f>IF(OR('ouderschapsverlof na 1e jaar'!H77&gt;0,'ouderschapsverlof na 1e jaar'!Q77&gt;0),'ouderschapsverlof na 1e jaar'!B77,0)</f>
        <v>0</v>
      </c>
      <c r="F66" s="1" t="str">
        <f>'ouderschapsverlof na 1e jaar'!B104</f>
        <v/>
      </c>
      <c r="G66" s="4" t="str">
        <f t="shared" si="7"/>
        <v/>
      </c>
      <c r="H66" s="3">
        <f>'ouderschapsverlof 1e jaar'!C105</f>
        <v>0</v>
      </c>
      <c r="I66" s="4" t="e">
        <f t="shared" si="8"/>
        <v>#VALUE!</v>
      </c>
      <c r="J66" s="3">
        <f>'ouderschapsverlof 1e jaar'!D105</f>
        <v>0</v>
      </c>
      <c r="K66" s="4" t="e">
        <f t="shared" si="9"/>
        <v>#VALUE!</v>
      </c>
      <c r="L66" s="3">
        <f>'ouderschapsverlof 1e jaar'!E105</f>
        <v>0</v>
      </c>
      <c r="M66" s="4" t="e">
        <f t="shared" si="10"/>
        <v>#VALUE!</v>
      </c>
      <c r="N66" s="3">
        <f>'ouderschapsverlof 1e jaar'!F105</f>
        <v>0</v>
      </c>
      <c r="O66" s="4" t="e">
        <f t="shared" si="11"/>
        <v>#VALUE!</v>
      </c>
      <c r="P66" s="3">
        <f>'ouderschapsverlof 1e jaar'!G105</f>
        <v>0</v>
      </c>
      <c r="Q66" s="23"/>
      <c r="R66" s="4" t="str">
        <f t="shared" si="12"/>
        <v/>
      </c>
      <c r="S66" s="3">
        <f t="shared" si="13"/>
        <v>0</v>
      </c>
    </row>
    <row r="67" spans="1:19" x14ac:dyDescent="0.25">
      <c r="A67" s="1">
        <f>IF(OR('ouderschapsverlof na 1e jaar'!H78&gt;0,'ouderschapsverlof na 1e jaar'!Q78&gt;0),'ouderschapsverlof na 1e jaar'!B78,0)</f>
        <v>0</v>
      </c>
      <c r="F67" s="1" t="str">
        <f>'ouderschapsverlof na 1e jaar'!B105</f>
        <v/>
      </c>
      <c r="G67" s="4" t="str">
        <f t="shared" si="7"/>
        <v/>
      </c>
      <c r="H67" s="3">
        <f>'ouderschapsverlof 1e jaar'!C106</f>
        <v>0</v>
      </c>
      <c r="I67" s="4" t="e">
        <f t="shared" si="8"/>
        <v>#VALUE!</v>
      </c>
      <c r="J67" s="3">
        <f>'ouderschapsverlof 1e jaar'!D106</f>
        <v>0</v>
      </c>
      <c r="K67" s="4" t="e">
        <f t="shared" si="9"/>
        <v>#VALUE!</v>
      </c>
      <c r="L67" s="3">
        <f>'ouderschapsverlof 1e jaar'!E106</f>
        <v>0</v>
      </c>
      <c r="M67" s="4" t="e">
        <f t="shared" si="10"/>
        <v>#VALUE!</v>
      </c>
      <c r="N67" s="3">
        <f>'ouderschapsverlof 1e jaar'!F106</f>
        <v>0</v>
      </c>
      <c r="O67" s="4" t="e">
        <f t="shared" si="11"/>
        <v>#VALUE!</v>
      </c>
      <c r="P67" s="3">
        <f>'ouderschapsverlof 1e jaar'!G106</f>
        <v>0</v>
      </c>
      <c r="Q67" s="23"/>
      <c r="R67" s="4" t="str">
        <f t="shared" si="12"/>
        <v/>
      </c>
      <c r="S67" s="3">
        <f t="shared" si="13"/>
        <v>0</v>
      </c>
    </row>
    <row r="68" spans="1:19" x14ac:dyDescent="0.25">
      <c r="A68" s="1">
        <f>IF(OR('ouderschapsverlof na 1e jaar'!H79&gt;0,'ouderschapsverlof na 1e jaar'!Q79&gt;0),'ouderschapsverlof na 1e jaar'!B79,0)</f>
        <v>0</v>
      </c>
      <c r="F68" s="1" t="str">
        <f>'ouderschapsverlof na 1e jaar'!B106</f>
        <v/>
      </c>
      <c r="G68" s="4" t="str">
        <f t="shared" si="7"/>
        <v/>
      </c>
      <c r="H68" s="3">
        <f>'ouderschapsverlof 1e jaar'!C107</f>
        <v>0</v>
      </c>
      <c r="I68" s="4" t="e">
        <f t="shared" si="8"/>
        <v>#VALUE!</v>
      </c>
      <c r="J68" s="3">
        <f>'ouderschapsverlof 1e jaar'!D107</f>
        <v>0</v>
      </c>
      <c r="K68" s="4" t="e">
        <f t="shared" si="9"/>
        <v>#VALUE!</v>
      </c>
      <c r="L68" s="3">
        <f>'ouderschapsverlof 1e jaar'!E107</f>
        <v>0</v>
      </c>
      <c r="M68" s="4" t="e">
        <f t="shared" si="10"/>
        <v>#VALUE!</v>
      </c>
      <c r="N68" s="3">
        <f>'ouderschapsverlof 1e jaar'!F107</f>
        <v>0</v>
      </c>
      <c r="O68" s="4" t="e">
        <f t="shared" si="11"/>
        <v>#VALUE!</v>
      </c>
      <c r="P68" s="3">
        <f>'ouderschapsverlof 1e jaar'!G107</f>
        <v>0</v>
      </c>
      <c r="Q68" s="23"/>
      <c r="R68" s="4" t="str">
        <f t="shared" si="12"/>
        <v/>
      </c>
      <c r="S68" s="3">
        <f t="shared" si="13"/>
        <v>0</v>
      </c>
    </row>
    <row r="69" spans="1:19" x14ac:dyDescent="0.25">
      <c r="A69" s="1">
        <f>IF(OR('ouderschapsverlof na 1e jaar'!H80&gt;0,'ouderschapsverlof na 1e jaar'!Q80&gt;0),'ouderschapsverlof na 1e jaar'!B80,0)</f>
        <v>0</v>
      </c>
      <c r="F69" s="1" t="str">
        <f>'ouderschapsverlof na 1e jaar'!B107</f>
        <v/>
      </c>
      <c r="G69" s="4" t="str">
        <f t="shared" si="7"/>
        <v/>
      </c>
      <c r="H69" s="3">
        <f>'ouderschapsverlof 1e jaar'!C108</f>
        <v>0</v>
      </c>
      <c r="I69" s="4" t="e">
        <f t="shared" si="8"/>
        <v>#VALUE!</v>
      </c>
      <c r="J69" s="3">
        <f>'ouderschapsverlof 1e jaar'!D108</f>
        <v>0</v>
      </c>
      <c r="K69" s="4" t="e">
        <f t="shared" si="9"/>
        <v>#VALUE!</v>
      </c>
      <c r="L69" s="3">
        <f>'ouderschapsverlof 1e jaar'!E108</f>
        <v>0</v>
      </c>
      <c r="M69" s="4" t="e">
        <f t="shared" si="10"/>
        <v>#VALUE!</v>
      </c>
      <c r="N69" s="3">
        <f>'ouderschapsverlof 1e jaar'!F108</f>
        <v>0</v>
      </c>
      <c r="O69" s="4" t="e">
        <f t="shared" si="11"/>
        <v>#VALUE!</v>
      </c>
      <c r="P69" s="3">
        <f>'ouderschapsverlof 1e jaar'!G108</f>
        <v>0</v>
      </c>
      <c r="Q69" s="23"/>
      <c r="R69" s="4" t="str">
        <f t="shared" si="12"/>
        <v/>
      </c>
      <c r="S69" s="3">
        <f t="shared" si="13"/>
        <v>0</v>
      </c>
    </row>
    <row r="70" spans="1:19" x14ac:dyDescent="0.25">
      <c r="A70" s="1">
        <f>IF(OR('ouderschapsverlof na 1e jaar'!H81&gt;0,'ouderschapsverlof na 1e jaar'!Q81&gt;0),'ouderschapsverlof na 1e jaar'!B81,0)</f>
        <v>0</v>
      </c>
      <c r="F70" s="1" t="str">
        <f>'ouderschapsverlof na 1e jaar'!B108</f>
        <v/>
      </c>
      <c r="G70" s="4" t="str">
        <f t="shared" si="7"/>
        <v/>
      </c>
      <c r="H70" s="3">
        <f>'ouderschapsverlof 1e jaar'!C109</f>
        <v>0</v>
      </c>
      <c r="I70" s="4" t="e">
        <f t="shared" si="8"/>
        <v>#VALUE!</v>
      </c>
      <c r="J70" s="3">
        <f>'ouderschapsverlof 1e jaar'!D109</f>
        <v>0</v>
      </c>
      <c r="K70" s="4" t="e">
        <f t="shared" si="9"/>
        <v>#VALUE!</v>
      </c>
      <c r="L70" s="3">
        <f>'ouderschapsverlof 1e jaar'!E109</f>
        <v>0</v>
      </c>
      <c r="M70" s="4" t="e">
        <f t="shared" si="10"/>
        <v>#VALUE!</v>
      </c>
      <c r="N70" s="3">
        <f>'ouderschapsverlof 1e jaar'!F109</f>
        <v>0</v>
      </c>
      <c r="O70" s="4" t="e">
        <f t="shared" si="11"/>
        <v>#VALUE!</v>
      </c>
      <c r="P70" s="3">
        <f>'ouderschapsverlof 1e jaar'!G109</f>
        <v>0</v>
      </c>
      <c r="Q70" s="23"/>
      <c r="R70" s="4" t="str">
        <f t="shared" si="12"/>
        <v/>
      </c>
      <c r="S70" s="3">
        <f t="shared" si="13"/>
        <v>0</v>
      </c>
    </row>
    <row r="71" spans="1:19" x14ac:dyDescent="0.25">
      <c r="A71" s="1">
        <f>IF(OR('ouderschapsverlof na 1e jaar'!H82&gt;0,'ouderschapsverlof na 1e jaar'!Q82&gt;0),'ouderschapsverlof na 1e jaar'!B82,0)</f>
        <v>0</v>
      </c>
      <c r="F71" s="1" t="str">
        <f>'ouderschapsverlof na 1e jaar'!B109</f>
        <v/>
      </c>
      <c r="G71" s="4" t="str">
        <f t="shared" si="7"/>
        <v/>
      </c>
      <c r="H71" s="3">
        <f>'ouderschapsverlof 1e jaar'!C110</f>
        <v>0</v>
      </c>
      <c r="I71" s="4" t="e">
        <f t="shared" si="8"/>
        <v>#VALUE!</v>
      </c>
      <c r="J71" s="3">
        <f>'ouderschapsverlof 1e jaar'!D110</f>
        <v>0</v>
      </c>
      <c r="K71" s="4" t="e">
        <f t="shared" si="9"/>
        <v>#VALUE!</v>
      </c>
      <c r="L71" s="3">
        <f>'ouderschapsverlof 1e jaar'!E110</f>
        <v>0</v>
      </c>
      <c r="M71" s="4" t="e">
        <f t="shared" si="10"/>
        <v>#VALUE!</v>
      </c>
      <c r="N71" s="3">
        <f>'ouderschapsverlof 1e jaar'!F110</f>
        <v>0</v>
      </c>
      <c r="O71" s="4" t="e">
        <f t="shared" si="11"/>
        <v>#VALUE!</v>
      </c>
      <c r="P71" s="3">
        <f>'ouderschapsverlof 1e jaar'!G110</f>
        <v>0</v>
      </c>
      <c r="Q71" s="23"/>
      <c r="R71" s="4" t="str">
        <f t="shared" si="12"/>
        <v/>
      </c>
      <c r="S71" s="3">
        <f t="shared" si="13"/>
        <v>0</v>
      </c>
    </row>
    <row r="72" spans="1:19" x14ac:dyDescent="0.25">
      <c r="A72" s="1">
        <f>IF(OR('ouderschapsverlof na 1e jaar'!H83&gt;0,'ouderschapsverlof na 1e jaar'!Q83&gt;0),'ouderschapsverlof na 1e jaar'!B83,0)</f>
        <v>0</v>
      </c>
      <c r="F72" s="1" t="str">
        <f>'ouderschapsverlof na 1e jaar'!B110</f>
        <v/>
      </c>
      <c r="G72" s="4" t="str">
        <f t="shared" si="7"/>
        <v/>
      </c>
      <c r="H72" s="3">
        <f>'ouderschapsverlof 1e jaar'!C111</f>
        <v>0</v>
      </c>
      <c r="I72" s="4" t="e">
        <f t="shared" si="8"/>
        <v>#VALUE!</v>
      </c>
      <c r="J72" s="3">
        <f>'ouderschapsverlof 1e jaar'!D111</f>
        <v>0</v>
      </c>
      <c r="K72" s="4" t="e">
        <f t="shared" si="9"/>
        <v>#VALUE!</v>
      </c>
      <c r="L72" s="3">
        <f>'ouderschapsverlof 1e jaar'!E111</f>
        <v>0</v>
      </c>
      <c r="M72" s="4" t="e">
        <f t="shared" si="10"/>
        <v>#VALUE!</v>
      </c>
      <c r="N72" s="3">
        <f>'ouderschapsverlof 1e jaar'!F111</f>
        <v>0</v>
      </c>
      <c r="O72" s="4" t="e">
        <f t="shared" si="11"/>
        <v>#VALUE!</v>
      </c>
      <c r="P72" s="3">
        <f>'ouderschapsverlof 1e jaar'!G111</f>
        <v>0</v>
      </c>
      <c r="Q72" s="23"/>
      <c r="R72" s="4" t="str">
        <f t="shared" si="12"/>
        <v/>
      </c>
      <c r="S72" s="3">
        <f t="shared" si="13"/>
        <v>0</v>
      </c>
    </row>
    <row r="73" spans="1:19" x14ac:dyDescent="0.25">
      <c r="A73" s="1">
        <f>IF(OR('ouderschapsverlof na 1e jaar'!H84&gt;0,'ouderschapsverlof na 1e jaar'!Q84&gt;0),'ouderschapsverlof na 1e jaar'!B84,0)</f>
        <v>0</v>
      </c>
      <c r="F73" s="1" t="str">
        <f>'ouderschapsverlof na 1e jaar'!B111</f>
        <v/>
      </c>
      <c r="G73" s="4" t="str">
        <f t="shared" si="7"/>
        <v/>
      </c>
      <c r="H73" s="3">
        <f>'ouderschapsverlof 1e jaar'!C112</f>
        <v>0</v>
      </c>
      <c r="I73" s="4" t="e">
        <f t="shared" si="8"/>
        <v>#VALUE!</v>
      </c>
      <c r="J73" s="3">
        <f>'ouderschapsverlof 1e jaar'!D112</f>
        <v>0</v>
      </c>
      <c r="K73" s="4" t="e">
        <f t="shared" si="9"/>
        <v>#VALUE!</v>
      </c>
      <c r="L73" s="3">
        <f>'ouderschapsverlof 1e jaar'!E112</f>
        <v>0</v>
      </c>
      <c r="M73" s="4" t="e">
        <f t="shared" si="10"/>
        <v>#VALUE!</v>
      </c>
      <c r="N73" s="3">
        <f>'ouderschapsverlof 1e jaar'!F112</f>
        <v>0</v>
      </c>
      <c r="O73" s="4" t="e">
        <f t="shared" si="11"/>
        <v>#VALUE!</v>
      </c>
      <c r="P73" s="3">
        <f>'ouderschapsverlof 1e jaar'!G112</f>
        <v>0</v>
      </c>
      <c r="Q73" s="23"/>
      <c r="R73" s="4" t="str">
        <f t="shared" si="12"/>
        <v/>
      </c>
      <c r="S73" s="3">
        <f t="shared" si="13"/>
        <v>0</v>
      </c>
    </row>
    <row r="74" spans="1:19" x14ac:dyDescent="0.25">
      <c r="A74" s="1">
        <f>IF(OR('ouderschapsverlof na 1e jaar'!H85&gt;0,'ouderschapsverlof na 1e jaar'!Q85&gt;0),'ouderschapsverlof na 1e jaar'!B85,0)</f>
        <v>0</v>
      </c>
      <c r="F74" s="1" t="str">
        <f>'ouderschapsverlof na 1e jaar'!B112</f>
        <v/>
      </c>
      <c r="G74" s="4" t="str">
        <f t="shared" si="7"/>
        <v/>
      </c>
      <c r="H74" s="3">
        <f>'ouderschapsverlof 1e jaar'!C113</f>
        <v>0</v>
      </c>
      <c r="I74" s="4" t="e">
        <f t="shared" si="8"/>
        <v>#VALUE!</v>
      </c>
      <c r="J74" s="3">
        <f>'ouderschapsverlof 1e jaar'!D113</f>
        <v>0</v>
      </c>
      <c r="K74" s="4" t="e">
        <f t="shared" si="9"/>
        <v>#VALUE!</v>
      </c>
      <c r="L74" s="3">
        <f>'ouderschapsverlof 1e jaar'!E113</f>
        <v>0</v>
      </c>
      <c r="M74" s="4" t="e">
        <f t="shared" si="10"/>
        <v>#VALUE!</v>
      </c>
      <c r="N74" s="3">
        <f>'ouderschapsverlof 1e jaar'!F113</f>
        <v>0</v>
      </c>
      <c r="O74" s="4" t="e">
        <f t="shared" si="11"/>
        <v>#VALUE!</v>
      </c>
      <c r="P74" s="3">
        <f>'ouderschapsverlof 1e jaar'!G113</f>
        <v>0</v>
      </c>
      <c r="Q74" s="23"/>
      <c r="R74" s="4" t="str">
        <f t="shared" si="12"/>
        <v/>
      </c>
      <c r="S74" s="3">
        <f t="shared" si="13"/>
        <v>0</v>
      </c>
    </row>
    <row r="75" spans="1:19" x14ac:dyDescent="0.25">
      <c r="A75" s="1">
        <f>IF(OR('ouderschapsverlof na 1e jaar'!H86&gt;0,'ouderschapsverlof na 1e jaar'!Q86&gt;0),'ouderschapsverlof na 1e jaar'!B86,0)</f>
        <v>0</v>
      </c>
      <c r="F75" s="1" t="str">
        <f>'ouderschapsverlof na 1e jaar'!B113</f>
        <v/>
      </c>
      <c r="G75" s="4" t="str">
        <f t="shared" si="7"/>
        <v/>
      </c>
      <c r="H75" s="3">
        <f>'ouderschapsverlof 1e jaar'!C114</f>
        <v>0</v>
      </c>
      <c r="I75" s="4" t="e">
        <f t="shared" si="8"/>
        <v>#VALUE!</v>
      </c>
      <c r="J75" s="3">
        <f>'ouderschapsverlof 1e jaar'!D114</f>
        <v>0</v>
      </c>
      <c r="K75" s="4" t="e">
        <f t="shared" si="9"/>
        <v>#VALUE!</v>
      </c>
      <c r="L75" s="3">
        <f>'ouderschapsverlof 1e jaar'!E114</f>
        <v>0</v>
      </c>
      <c r="M75" s="4" t="e">
        <f t="shared" si="10"/>
        <v>#VALUE!</v>
      </c>
      <c r="N75" s="3">
        <f>'ouderschapsverlof 1e jaar'!F114</f>
        <v>0</v>
      </c>
      <c r="O75" s="4" t="e">
        <f t="shared" si="11"/>
        <v>#VALUE!</v>
      </c>
      <c r="P75" s="3">
        <f>'ouderschapsverlof 1e jaar'!G114</f>
        <v>0</v>
      </c>
      <c r="Q75" s="23"/>
      <c r="R75" s="4" t="str">
        <f t="shared" si="12"/>
        <v/>
      </c>
      <c r="S75" s="3">
        <f t="shared" si="13"/>
        <v>0</v>
      </c>
    </row>
    <row r="76" spans="1:19" x14ac:dyDescent="0.25">
      <c r="A76" s="1">
        <f>IF(OR('ouderschapsverlof na 1e jaar'!H87&gt;0,'ouderschapsverlof na 1e jaar'!Q87&gt;0),'ouderschapsverlof na 1e jaar'!B87,0)</f>
        <v>0</v>
      </c>
      <c r="F76" s="1" t="str">
        <f>'ouderschapsverlof na 1e jaar'!B114</f>
        <v/>
      </c>
      <c r="G76" s="4" t="str">
        <f t="shared" si="7"/>
        <v/>
      </c>
      <c r="H76" s="3">
        <f>'ouderschapsverlof 1e jaar'!C115</f>
        <v>0</v>
      </c>
      <c r="I76" s="4" t="e">
        <f t="shared" si="8"/>
        <v>#VALUE!</v>
      </c>
      <c r="J76" s="3">
        <f>'ouderschapsverlof 1e jaar'!D115</f>
        <v>0</v>
      </c>
      <c r="K76" s="4" t="e">
        <f t="shared" si="9"/>
        <v>#VALUE!</v>
      </c>
      <c r="L76" s="3">
        <f>'ouderschapsverlof 1e jaar'!E115</f>
        <v>0</v>
      </c>
      <c r="M76" s="4" t="e">
        <f t="shared" si="10"/>
        <v>#VALUE!</v>
      </c>
      <c r="N76" s="3">
        <f>'ouderschapsverlof 1e jaar'!F115</f>
        <v>0</v>
      </c>
      <c r="O76" s="4" t="e">
        <f t="shared" si="11"/>
        <v>#VALUE!</v>
      </c>
      <c r="P76" s="3">
        <f>'ouderschapsverlof 1e jaar'!G115</f>
        <v>0</v>
      </c>
      <c r="Q76" s="23"/>
      <c r="R76" s="4" t="str">
        <f t="shared" si="12"/>
        <v/>
      </c>
      <c r="S76" s="3">
        <f t="shared" si="13"/>
        <v>0</v>
      </c>
    </row>
    <row r="77" spans="1:19" x14ac:dyDescent="0.25">
      <c r="A77" s="1">
        <f>IF(OR('ouderschapsverlof na 1e jaar'!H88&gt;0,'ouderschapsverlof na 1e jaar'!Q88&gt;0),'ouderschapsverlof na 1e jaar'!B88,0)</f>
        <v>0</v>
      </c>
      <c r="F77" s="1" t="str">
        <f>'ouderschapsverlof na 1e jaar'!B115</f>
        <v/>
      </c>
      <c r="G77" s="4" t="str">
        <f t="shared" si="7"/>
        <v/>
      </c>
      <c r="H77" s="3">
        <f>'ouderschapsverlof 1e jaar'!C116</f>
        <v>0</v>
      </c>
      <c r="I77" s="4" t="e">
        <f t="shared" si="8"/>
        <v>#VALUE!</v>
      </c>
      <c r="J77" s="3">
        <f>'ouderschapsverlof 1e jaar'!D116</f>
        <v>0</v>
      </c>
      <c r="K77" s="4" t="e">
        <f t="shared" si="9"/>
        <v>#VALUE!</v>
      </c>
      <c r="L77" s="3">
        <f>'ouderschapsverlof 1e jaar'!E116</f>
        <v>0</v>
      </c>
      <c r="M77" s="4" t="e">
        <f t="shared" si="10"/>
        <v>#VALUE!</v>
      </c>
      <c r="N77" s="3">
        <f>'ouderschapsverlof 1e jaar'!F116</f>
        <v>0</v>
      </c>
      <c r="O77" s="4" t="e">
        <f t="shared" si="11"/>
        <v>#VALUE!</v>
      </c>
      <c r="P77" s="3">
        <f>'ouderschapsverlof 1e jaar'!G116</f>
        <v>0</v>
      </c>
      <c r="Q77" s="23"/>
      <c r="R77" s="4" t="str">
        <f t="shared" si="12"/>
        <v/>
      </c>
      <c r="S77" s="3">
        <f t="shared" si="13"/>
        <v>0</v>
      </c>
    </row>
    <row r="78" spans="1:19" x14ac:dyDescent="0.25">
      <c r="A78" s="1">
        <f>IF(OR('ouderschapsverlof na 1e jaar'!H89&gt;0,'ouderschapsverlof na 1e jaar'!Q89&gt;0),'ouderschapsverlof na 1e jaar'!B89,0)</f>
        <v>0</v>
      </c>
      <c r="F78" s="1" t="str">
        <f>'ouderschapsverlof na 1e jaar'!B116</f>
        <v/>
      </c>
      <c r="G78" s="4" t="str">
        <f t="shared" si="7"/>
        <v/>
      </c>
      <c r="H78" s="3">
        <f>'ouderschapsverlof 1e jaar'!C117</f>
        <v>0</v>
      </c>
      <c r="I78" s="4" t="e">
        <f t="shared" si="8"/>
        <v>#VALUE!</v>
      </c>
      <c r="J78" s="3">
        <f>'ouderschapsverlof 1e jaar'!D117</f>
        <v>0</v>
      </c>
      <c r="K78" s="4" t="e">
        <f t="shared" si="9"/>
        <v>#VALUE!</v>
      </c>
      <c r="L78" s="3">
        <f>'ouderschapsverlof 1e jaar'!E117</f>
        <v>0</v>
      </c>
      <c r="M78" s="4" t="e">
        <f t="shared" si="10"/>
        <v>#VALUE!</v>
      </c>
      <c r="N78" s="3">
        <f>'ouderschapsverlof 1e jaar'!F117</f>
        <v>0</v>
      </c>
      <c r="O78" s="4" t="e">
        <f t="shared" si="11"/>
        <v>#VALUE!</v>
      </c>
      <c r="P78" s="3">
        <f>'ouderschapsverlof 1e jaar'!G117</f>
        <v>0</v>
      </c>
      <c r="Q78" s="23"/>
      <c r="R78" s="4" t="str">
        <f t="shared" si="12"/>
        <v/>
      </c>
      <c r="S78" s="3">
        <f t="shared" si="13"/>
        <v>0</v>
      </c>
    </row>
    <row r="79" spans="1:19" x14ac:dyDescent="0.25">
      <c r="A79" s="1">
        <f>IF(OR('ouderschapsverlof na 1e jaar'!H90&gt;0,'ouderschapsverlof na 1e jaar'!Q90&gt;0),'ouderschapsverlof na 1e jaar'!B90,0)</f>
        <v>0</v>
      </c>
      <c r="F79" s="1" t="str">
        <f>'ouderschapsverlof na 1e jaar'!B117</f>
        <v/>
      </c>
      <c r="G79" s="4" t="str">
        <f t="shared" si="7"/>
        <v/>
      </c>
      <c r="H79" s="3">
        <f>'ouderschapsverlof 1e jaar'!C118</f>
        <v>0</v>
      </c>
      <c r="I79" s="4" t="e">
        <f t="shared" si="8"/>
        <v>#VALUE!</v>
      </c>
      <c r="J79" s="3">
        <f>'ouderschapsverlof 1e jaar'!D118</f>
        <v>0</v>
      </c>
      <c r="K79" s="4" t="e">
        <f t="shared" si="9"/>
        <v>#VALUE!</v>
      </c>
      <c r="L79" s="3">
        <f>'ouderschapsverlof 1e jaar'!E118</f>
        <v>0</v>
      </c>
      <c r="M79" s="4" t="e">
        <f t="shared" si="10"/>
        <v>#VALUE!</v>
      </c>
      <c r="N79" s="3">
        <f>'ouderschapsverlof 1e jaar'!F118</f>
        <v>0</v>
      </c>
      <c r="O79" s="4" t="e">
        <f t="shared" si="11"/>
        <v>#VALUE!</v>
      </c>
      <c r="P79" s="3">
        <f>'ouderschapsverlof 1e jaar'!G118</f>
        <v>0</v>
      </c>
      <c r="Q79" s="23"/>
      <c r="R79" s="4" t="str">
        <f t="shared" si="12"/>
        <v/>
      </c>
      <c r="S79" s="3">
        <f t="shared" si="13"/>
        <v>0</v>
      </c>
    </row>
    <row r="80" spans="1:19" x14ac:dyDescent="0.25">
      <c r="A80" s="1">
        <f>IF(OR('ouderschapsverlof na 1e jaar'!H91&gt;0,'ouderschapsverlof na 1e jaar'!Q91&gt;0),'ouderschapsverlof na 1e jaar'!B91,0)</f>
        <v>0</v>
      </c>
      <c r="F80" s="1" t="str">
        <f>'ouderschapsverlof na 1e jaar'!B118</f>
        <v/>
      </c>
      <c r="G80" s="4" t="str">
        <f t="shared" si="7"/>
        <v/>
      </c>
      <c r="H80" s="3">
        <f>'ouderschapsverlof 1e jaar'!C119</f>
        <v>0</v>
      </c>
      <c r="I80" s="4" t="e">
        <f t="shared" si="8"/>
        <v>#VALUE!</v>
      </c>
      <c r="J80" s="3">
        <f>'ouderschapsverlof 1e jaar'!D119</f>
        <v>0</v>
      </c>
      <c r="K80" s="4" t="e">
        <f t="shared" si="9"/>
        <v>#VALUE!</v>
      </c>
      <c r="L80" s="3">
        <f>'ouderschapsverlof 1e jaar'!E119</f>
        <v>0</v>
      </c>
      <c r="M80" s="4" t="e">
        <f t="shared" si="10"/>
        <v>#VALUE!</v>
      </c>
      <c r="N80" s="3">
        <f>'ouderschapsverlof 1e jaar'!F119</f>
        <v>0</v>
      </c>
      <c r="O80" s="4" t="e">
        <f t="shared" si="11"/>
        <v>#VALUE!</v>
      </c>
      <c r="P80" s="3">
        <f>'ouderschapsverlof 1e jaar'!G119</f>
        <v>0</v>
      </c>
      <c r="Q80" s="23"/>
      <c r="R80" s="4" t="str">
        <f t="shared" si="12"/>
        <v/>
      </c>
      <c r="S80" s="3">
        <f t="shared" si="13"/>
        <v>0</v>
      </c>
    </row>
    <row r="81" spans="1:19" x14ac:dyDescent="0.25">
      <c r="A81" s="1">
        <f>IF(OR('ouderschapsverlof na 1e jaar'!H92&gt;0,'ouderschapsverlof na 1e jaar'!Q92&gt;0),'ouderschapsverlof na 1e jaar'!B92,0)</f>
        <v>0</v>
      </c>
      <c r="F81" s="1" t="str">
        <f>'ouderschapsverlof na 1e jaar'!B119</f>
        <v/>
      </c>
      <c r="G81" s="4" t="str">
        <f t="shared" si="7"/>
        <v/>
      </c>
      <c r="H81" s="3">
        <f>'ouderschapsverlof 1e jaar'!C120</f>
        <v>0</v>
      </c>
      <c r="I81" s="4" t="e">
        <f t="shared" si="8"/>
        <v>#VALUE!</v>
      </c>
      <c r="J81" s="3">
        <f>'ouderschapsverlof 1e jaar'!D120</f>
        <v>0</v>
      </c>
      <c r="K81" s="4" t="e">
        <f t="shared" si="9"/>
        <v>#VALUE!</v>
      </c>
      <c r="L81" s="3">
        <f>'ouderschapsverlof 1e jaar'!E120</f>
        <v>0</v>
      </c>
      <c r="M81" s="4" t="e">
        <f t="shared" si="10"/>
        <v>#VALUE!</v>
      </c>
      <c r="N81" s="3">
        <f>'ouderschapsverlof 1e jaar'!F120</f>
        <v>0</v>
      </c>
      <c r="O81" s="4" t="e">
        <f t="shared" si="11"/>
        <v>#VALUE!</v>
      </c>
      <c r="P81" s="3">
        <f>'ouderschapsverlof 1e jaar'!G120</f>
        <v>0</v>
      </c>
      <c r="Q81" s="23"/>
      <c r="R81" s="4" t="str">
        <f t="shared" si="12"/>
        <v/>
      </c>
      <c r="S81" s="3">
        <f t="shared" si="13"/>
        <v>0</v>
      </c>
    </row>
    <row r="82" spans="1:19" x14ac:dyDescent="0.25">
      <c r="A82" s="1">
        <f>IF(OR('ouderschapsverlof na 1e jaar'!H93&gt;0,'ouderschapsverlof na 1e jaar'!Q93&gt;0),'ouderschapsverlof na 1e jaar'!B93,0)</f>
        <v>0</v>
      </c>
      <c r="F82" s="1" t="str">
        <f>'ouderschapsverlof na 1e jaar'!B120</f>
        <v/>
      </c>
      <c r="G82" s="4" t="str">
        <f t="shared" si="7"/>
        <v/>
      </c>
      <c r="H82" s="3">
        <f>'ouderschapsverlof 1e jaar'!C121</f>
        <v>0</v>
      </c>
      <c r="I82" s="4" t="e">
        <f t="shared" si="8"/>
        <v>#VALUE!</v>
      </c>
      <c r="J82" s="3">
        <f>'ouderschapsverlof 1e jaar'!D121</f>
        <v>0</v>
      </c>
      <c r="K82" s="4" t="e">
        <f t="shared" si="9"/>
        <v>#VALUE!</v>
      </c>
      <c r="L82" s="3">
        <f>'ouderschapsverlof 1e jaar'!E121</f>
        <v>0</v>
      </c>
      <c r="M82" s="4" t="e">
        <f t="shared" si="10"/>
        <v>#VALUE!</v>
      </c>
      <c r="N82" s="3">
        <f>'ouderschapsverlof 1e jaar'!F121</f>
        <v>0</v>
      </c>
      <c r="O82" s="4" t="e">
        <f t="shared" si="11"/>
        <v>#VALUE!</v>
      </c>
      <c r="P82" s="3">
        <f>'ouderschapsverlof 1e jaar'!G121</f>
        <v>0</v>
      </c>
      <c r="Q82" s="23"/>
      <c r="R82" s="4" t="str">
        <f t="shared" si="12"/>
        <v/>
      </c>
      <c r="S82" s="3">
        <f t="shared" si="13"/>
        <v>0</v>
      </c>
    </row>
    <row r="83" spans="1:19" x14ac:dyDescent="0.25">
      <c r="A83" s="1">
        <f>IF(OR('ouderschapsverlof na 1e jaar'!H94&gt;0,'ouderschapsverlof na 1e jaar'!Q94&gt;0),'ouderschapsverlof na 1e jaar'!B94,0)</f>
        <v>0</v>
      </c>
      <c r="F83" s="1" t="str">
        <f>'ouderschapsverlof na 1e jaar'!B121</f>
        <v/>
      </c>
      <c r="G83" s="4" t="str">
        <f t="shared" si="7"/>
        <v/>
      </c>
      <c r="H83" s="3">
        <f>'ouderschapsverlof 1e jaar'!C122</f>
        <v>0</v>
      </c>
      <c r="I83" s="4" t="e">
        <f t="shared" si="8"/>
        <v>#VALUE!</v>
      </c>
      <c r="J83" s="3">
        <f>'ouderschapsverlof 1e jaar'!D122</f>
        <v>0</v>
      </c>
      <c r="K83" s="4" t="e">
        <f t="shared" si="9"/>
        <v>#VALUE!</v>
      </c>
      <c r="L83" s="3">
        <f>'ouderschapsverlof 1e jaar'!E122</f>
        <v>0</v>
      </c>
      <c r="M83" s="4" t="e">
        <f t="shared" si="10"/>
        <v>#VALUE!</v>
      </c>
      <c r="N83" s="3">
        <f>'ouderschapsverlof 1e jaar'!F122</f>
        <v>0</v>
      </c>
      <c r="O83" s="4" t="e">
        <f t="shared" si="11"/>
        <v>#VALUE!</v>
      </c>
      <c r="P83" s="3">
        <f>'ouderschapsverlof 1e jaar'!G122</f>
        <v>0</v>
      </c>
      <c r="Q83" s="23"/>
      <c r="R83" s="4" t="str">
        <f t="shared" si="12"/>
        <v/>
      </c>
      <c r="S83" s="3">
        <f t="shared" si="13"/>
        <v>0</v>
      </c>
    </row>
    <row r="84" spans="1:19" x14ac:dyDescent="0.25">
      <c r="A84" s="1">
        <f>IF(OR('ouderschapsverlof na 1e jaar'!H95&gt;0,'ouderschapsverlof na 1e jaar'!Q95&gt;0),'ouderschapsverlof na 1e jaar'!B95,0)</f>
        <v>0</v>
      </c>
      <c r="F84" s="1" t="str">
        <f>'ouderschapsverlof na 1e jaar'!B122</f>
        <v/>
      </c>
      <c r="G84" s="4" t="str">
        <f t="shared" si="7"/>
        <v/>
      </c>
      <c r="H84" s="3">
        <f>'ouderschapsverlof 1e jaar'!C123</f>
        <v>0</v>
      </c>
      <c r="I84" s="4" t="e">
        <f t="shared" si="8"/>
        <v>#VALUE!</v>
      </c>
      <c r="J84" s="3">
        <f>'ouderschapsverlof 1e jaar'!D123</f>
        <v>0</v>
      </c>
      <c r="K84" s="4" t="e">
        <f t="shared" si="9"/>
        <v>#VALUE!</v>
      </c>
      <c r="L84" s="3">
        <f>'ouderschapsverlof 1e jaar'!E123</f>
        <v>0</v>
      </c>
      <c r="M84" s="4" t="e">
        <f t="shared" si="10"/>
        <v>#VALUE!</v>
      </c>
      <c r="N84" s="3">
        <f>'ouderschapsverlof 1e jaar'!F123</f>
        <v>0</v>
      </c>
      <c r="O84" s="4" t="e">
        <f t="shared" si="11"/>
        <v>#VALUE!</v>
      </c>
      <c r="P84" s="3">
        <f>'ouderschapsverlof 1e jaar'!G123</f>
        <v>0</v>
      </c>
      <c r="Q84" s="23"/>
      <c r="R84" s="4" t="str">
        <f t="shared" si="12"/>
        <v/>
      </c>
      <c r="S84" s="3">
        <f t="shared" si="13"/>
        <v>0</v>
      </c>
    </row>
    <row r="85" spans="1:19" x14ac:dyDescent="0.25">
      <c r="A85" s="1">
        <f>IF(OR('ouderschapsverlof na 1e jaar'!H96&gt;0,'ouderschapsverlof na 1e jaar'!Q96&gt;0),'ouderschapsverlof na 1e jaar'!B96,0)</f>
        <v>0</v>
      </c>
      <c r="F85" s="1" t="str">
        <f>'ouderschapsverlof na 1e jaar'!B123</f>
        <v/>
      </c>
      <c r="G85" s="4" t="str">
        <f t="shared" si="7"/>
        <v/>
      </c>
      <c r="H85" s="3">
        <f>'ouderschapsverlof 1e jaar'!C124</f>
        <v>0</v>
      </c>
      <c r="I85" s="4" t="e">
        <f t="shared" si="8"/>
        <v>#VALUE!</v>
      </c>
      <c r="J85" s="3">
        <f>'ouderschapsverlof 1e jaar'!D124</f>
        <v>0</v>
      </c>
      <c r="K85" s="4" t="e">
        <f t="shared" si="9"/>
        <v>#VALUE!</v>
      </c>
      <c r="L85" s="3">
        <f>'ouderschapsverlof 1e jaar'!E124</f>
        <v>0</v>
      </c>
      <c r="M85" s="4" t="e">
        <f t="shared" si="10"/>
        <v>#VALUE!</v>
      </c>
      <c r="N85" s="3">
        <f>'ouderschapsverlof 1e jaar'!F124</f>
        <v>0</v>
      </c>
      <c r="O85" s="4" t="e">
        <f t="shared" si="11"/>
        <v>#VALUE!</v>
      </c>
      <c r="P85" s="3">
        <f>'ouderschapsverlof 1e jaar'!G124</f>
        <v>0</v>
      </c>
      <c r="Q85" s="23"/>
      <c r="R85" s="4" t="str">
        <f t="shared" si="12"/>
        <v/>
      </c>
      <c r="S85" s="3">
        <f t="shared" si="13"/>
        <v>0</v>
      </c>
    </row>
    <row r="86" spans="1:19" x14ac:dyDescent="0.25">
      <c r="A86" s="1">
        <f>IF(OR('ouderschapsverlof na 1e jaar'!H97&gt;0,'ouderschapsverlof na 1e jaar'!Q97&gt;0),'ouderschapsverlof na 1e jaar'!B97,0)</f>
        <v>0</v>
      </c>
      <c r="F86" s="1" t="str">
        <f>'ouderschapsverlof na 1e jaar'!B124</f>
        <v/>
      </c>
      <c r="G86" s="4" t="str">
        <f t="shared" si="7"/>
        <v/>
      </c>
      <c r="H86" s="3">
        <f>'ouderschapsverlof 1e jaar'!C125</f>
        <v>0</v>
      </c>
      <c r="I86" s="4" t="e">
        <f t="shared" si="8"/>
        <v>#VALUE!</v>
      </c>
      <c r="J86" s="3">
        <f>'ouderschapsverlof 1e jaar'!D125</f>
        <v>0</v>
      </c>
      <c r="K86" s="4" t="e">
        <f t="shared" si="9"/>
        <v>#VALUE!</v>
      </c>
      <c r="L86" s="3">
        <f>'ouderschapsverlof 1e jaar'!E125</f>
        <v>0</v>
      </c>
      <c r="M86" s="4" t="e">
        <f t="shared" si="10"/>
        <v>#VALUE!</v>
      </c>
      <c r="N86" s="3">
        <f>'ouderschapsverlof 1e jaar'!F125</f>
        <v>0</v>
      </c>
      <c r="O86" s="4" t="e">
        <f t="shared" si="11"/>
        <v>#VALUE!</v>
      </c>
      <c r="P86" s="3">
        <f>'ouderschapsverlof 1e jaar'!G125</f>
        <v>0</v>
      </c>
      <c r="Q86" s="23"/>
      <c r="R86" s="4" t="str">
        <f t="shared" si="12"/>
        <v/>
      </c>
      <c r="S86" s="3">
        <f t="shared" si="13"/>
        <v>0</v>
      </c>
    </row>
    <row r="87" spans="1:19" x14ac:dyDescent="0.25">
      <c r="A87" s="1">
        <f>IF(OR('ouderschapsverlof na 1e jaar'!H98&gt;0,'ouderschapsverlof na 1e jaar'!Q98&gt;0),'ouderschapsverlof na 1e jaar'!B98,0)</f>
        <v>0</v>
      </c>
      <c r="F87" s="1" t="str">
        <f>'ouderschapsverlof na 1e jaar'!B125</f>
        <v/>
      </c>
      <c r="G87" s="4" t="str">
        <f t="shared" si="7"/>
        <v/>
      </c>
      <c r="H87" s="3">
        <f>'ouderschapsverlof 1e jaar'!C126</f>
        <v>0</v>
      </c>
      <c r="I87" s="4" t="e">
        <f t="shared" si="8"/>
        <v>#VALUE!</v>
      </c>
      <c r="J87" s="3">
        <f>'ouderschapsverlof 1e jaar'!D126</f>
        <v>0</v>
      </c>
      <c r="K87" s="4" t="e">
        <f t="shared" si="9"/>
        <v>#VALUE!</v>
      </c>
      <c r="L87" s="3">
        <f>'ouderschapsverlof 1e jaar'!E126</f>
        <v>0</v>
      </c>
      <c r="M87" s="4" t="e">
        <f t="shared" si="10"/>
        <v>#VALUE!</v>
      </c>
      <c r="N87" s="3">
        <f>'ouderschapsverlof 1e jaar'!F126</f>
        <v>0</v>
      </c>
      <c r="O87" s="4" t="e">
        <f t="shared" si="11"/>
        <v>#VALUE!</v>
      </c>
      <c r="P87" s="3">
        <f>'ouderschapsverlof 1e jaar'!G126</f>
        <v>0</v>
      </c>
      <c r="Q87" s="23"/>
      <c r="R87" s="4" t="str">
        <f t="shared" si="12"/>
        <v/>
      </c>
      <c r="S87" s="3">
        <f t="shared" si="13"/>
        <v>0</v>
      </c>
    </row>
    <row r="88" spans="1:19" x14ac:dyDescent="0.25">
      <c r="A88" s="1">
        <f>IF(OR('ouderschapsverlof na 1e jaar'!H99&gt;0,'ouderschapsverlof na 1e jaar'!Q99&gt;0),'ouderschapsverlof na 1e jaar'!B99,0)</f>
        <v>0</v>
      </c>
      <c r="F88" s="1" t="str">
        <f>'ouderschapsverlof na 1e jaar'!B126</f>
        <v/>
      </c>
      <c r="G88" s="4" t="str">
        <f t="shared" si="7"/>
        <v/>
      </c>
      <c r="H88" s="3">
        <f>'ouderschapsverlof 1e jaar'!C127</f>
        <v>0</v>
      </c>
      <c r="I88" s="4" t="e">
        <f t="shared" si="8"/>
        <v>#VALUE!</v>
      </c>
      <c r="J88" s="3">
        <f>'ouderschapsverlof 1e jaar'!D127</f>
        <v>0</v>
      </c>
      <c r="K88" s="4" t="e">
        <f t="shared" si="9"/>
        <v>#VALUE!</v>
      </c>
      <c r="L88" s="3">
        <f>'ouderschapsverlof 1e jaar'!E127</f>
        <v>0</v>
      </c>
      <c r="M88" s="4" t="e">
        <f t="shared" si="10"/>
        <v>#VALUE!</v>
      </c>
      <c r="N88" s="3">
        <f>'ouderschapsverlof 1e jaar'!F127</f>
        <v>0</v>
      </c>
      <c r="O88" s="4" t="e">
        <f t="shared" si="11"/>
        <v>#VALUE!</v>
      </c>
      <c r="P88" s="3">
        <f>'ouderschapsverlof 1e jaar'!G127</f>
        <v>0</v>
      </c>
      <c r="Q88" s="23"/>
      <c r="R88" s="4" t="str">
        <f t="shared" si="12"/>
        <v/>
      </c>
      <c r="S88" s="3">
        <f t="shared" si="13"/>
        <v>0</v>
      </c>
    </row>
    <row r="89" spans="1:19" x14ac:dyDescent="0.25">
      <c r="A89" s="1">
        <f>IF(OR('ouderschapsverlof na 1e jaar'!H100&gt;0,'ouderschapsverlof na 1e jaar'!Q100&gt;0),'ouderschapsverlof na 1e jaar'!B100,0)</f>
        <v>0</v>
      </c>
      <c r="F89" s="1" t="str">
        <f>'ouderschapsverlof na 1e jaar'!B127</f>
        <v/>
      </c>
      <c r="G89" s="4" t="str">
        <f t="shared" si="7"/>
        <v/>
      </c>
      <c r="H89" s="3">
        <f>'ouderschapsverlof 1e jaar'!C128</f>
        <v>0</v>
      </c>
      <c r="I89" s="4" t="e">
        <f t="shared" si="8"/>
        <v>#VALUE!</v>
      </c>
      <c r="J89" s="3">
        <f>'ouderschapsverlof 1e jaar'!D128</f>
        <v>0</v>
      </c>
      <c r="K89" s="4" t="e">
        <f t="shared" si="9"/>
        <v>#VALUE!</v>
      </c>
      <c r="L89" s="3">
        <f>'ouderschapsverlof 1e jaar'!E128</f>
        <v>0</v>
      </c>
      <c r="M89" s="4" t="e">
        <f t="shared" si="10"/>
        <v>#VALUE!</v>
      </c>
      <c r="N89" s="3">
        <f>'ouderschapsverlof 1e jaar'!F128</f>
        <v>0</v>
      </c>
      <c r="O89" s="4" t="e">
        <f t="shared" si="11"/>
        <v>#VALUE!</v>
      </c>
      <c r="P89" s="3">
        <f>'ouderschapsverlof 1e jaar'!G128</f>
        <v>0</v>
      </c>
      <c r="Q89" s="23"/>
      <c r="R89" s="4" t="str">
        <f t="shared" si="12"/>
        <v/>
      </c>
      <c r="S89" s="3">
        <f t="shared" si="13"/>
        <v>0</v>
      </c>
    </row>
    <row r="90" spans="1:19" x14ac:dyDescent="0.25">
      <c r="A90" s="1">
        <f>IF(OR('ouderschapsverlof na 1e jaar'!H101&gt;0,'ouderschapsverlof na 1e jaar'!Q101&gt;0),'ouderschapsverlof na 1e jaar'!B101,0)</f>
        <v>0</v>
      </c>
      <c r="F90" s="1" t="str">
        <f>'ouderschapsverlof na 1e jaar'!B128</f>
        <v/>
      </c>
      <c r="G90" s="4" t="str">
        <f t="shared" si="7"/>
        <v/>
      </c>
      <c r="H90" s="3">
        <f>'ouderschapsverlof 1e jaar'!C129</f>
        <v>0</v>
      </c>
      <c r="I90" s="4" t="e">
        <f t="shared" si="8"/>
        <v>#VALUE!</v>
      </c>
      <c r="J90" s="3">
        <f>'ouderschapsverlof 1e jaar'!D129</f>
        <v>0</v>
      </c>
      <c r="K90" s="4" t="e">
        <f t="shared" si="9"/>
        <v>#VALUE!</v>
      </c>
      <c r="L90" s="3">
        <f>'ouderschapsverlof 1e jaar'!E129</f>
        <v>0</v>
      </c>
      <c r="M90" s="4" t="e">
        <f t="shared" si="10"/>
        <v>#VALUE!</v>
      </c>
      <c r="N90" s="3">
        <f>'ouderschapsverlof 1e jaar'!F129</f>
        <v>0</v>
      </c>
      <c r="O90" s="4" t="e">
        <f t="shared" si="11"/>
        <v>#VALUE!</v>
      </c>
      <c r="P90" s="3">
        <f>'ouderschapsverlof 1e jaar'!G129</f>
        <v>0</v>
      </c>
      <c r="Q90" s="23"/>
      <c r="R90" s="4" t="str">
        <f t="shared" si="12"/>
        <v/>
      </c>
      <c r="S90" s="3">
        <f t="shared" si="13"/>
        <v>0</v>
      </c>
    </row>
    <row r="91" spans="1:19" x14ac:dyDescent="0.25">
      <c r="A91" s="1">
        <f>IF(OR('ouderschapsverlof na 1e jaar'!H102&gt;0,'ouderschapsverlof na 1e jaar'!Q102&gt;0),'ouderschapsverlof na 1e jaar'!B102,0)</f>
        <v>0</v>
      </c>
      <c r="F91" s="1" t="str">
        <f>'ouderschapsverlof na 1e jaar'!B129</f>
        <v/>
      </c>
      <c r="G91" s="4" t="str">
        <f t="shared" si="7"/>
        <v/>
      </c>
      <c r="H91" s="3">
        <f>'ouderschapsverlof 1e jaar'!C130</f>
        <v>0</v>
      </c>
      <c r="I91" s="4" t="e">
        <f t="shared" si="8"/>
        <v>#VALUE!</v>
      </c>
      <c r="J91" s="3">
        <f>'ouderschapsverlof 1e jaar'!D130</f>
        <v>0</v>
      </c>
      <c r="K91" s="4" t="e">
        <f t="shared" si="9"/>
        <v>#VALUE!</v>
      </c>
      <c r="L91" s="3">
        <f>'ouderschapsverlof 1e jaar'!E130</f>
        <v>0</v>
      </c>
      <c r="M91" s="4" t="e">
        <f t="shared" si="10"/>
        <v>#VALUE!</v>
      </c>
      <c r="N91" s="3">
        <f>'ouderschapsverlof 1e jaar'!F130</f>
        <v>0</v>
      </c>
      <c r="O91" s="4" t="e">
        <f t="shared" si="11"/>
        <v>#VALUE!</v>
      </c>
      <c r="P91" s="3">
        <f>'ouderschapsverlof 1e jaar'!G130</f>
        <v>0</v>
      </c>
      <c r="Q91" s="23"/>
      <c r="R91" s="4" t="str">
        <f t="shared" si="12"/>
        <v/>
      </c>
      <c r="S91" s="3">
        <f t="shared" si="13"/>
        <v>0</v>
      </c>
    </row>
    <row r="92" spans="1:19" x14ac:dyDescent="0.25">
      <c r="A92" s="1">
        <f>IF(OR('ouderschapsverlof na 1e jaar'!H103&gt;0,'ouderschapsverlof na 1e jaar'!Q103&gt;0),'ouderschapsverlof na 1e jaar'!B103,0)</f>
        <v>0</v>
      </c>
      <c r="F92" s="1" t="str">
        <f>'ouderschapsverlof na 1e jaar'!B130</f>
        <v/>
      </c>
      <c r="G92" s="4" t="str">
        <f t="shared" si="7"/>
        <v/>
      </c>
      <c r="H92" s="3">
        <f>'ouderschapsverlof 1e jaar'!C131</f>
        <v>0</v>
      </c>
      <c r="I92" s="4" t="e">
        <f t="shared" si="8"/>
        <v>#VALUE!</v>
      </c>
      <c r="J92" s="3">
        <f>'ouderschapsverlof 1e jaar'!D131</f>
        <v>0</v>
      </c>
      <c r="K92" s="4" t="e">
        <f t="shared" si="9"/>
        <v>#VALUE!</v>
      </c>
      <c r="L92" s="3">
        <f>'ouderschapsverlof 1e jaar'!E131</f>
        <v>0</v>
      </c>
      <c r="M92" s="4" t="e">
        <f t="shared" si="10"/>
        <v>#VALUE!</v>
      </c>
      <c r="N92" s="3">
        <f>'ouderschapsverlof 1e jaar'!F131</f>
        <v>0</v>
      </c>
      <c r="O92" s="4" t="e">
        <f t="shared" si="11"/>
        <v>#VALUE!</v>
      </c>
      <c r="P92" s="3">
        <f>'ouderschapsverlof 1e jaar'!G131</f>
        <v>0</v>
      </c>
      <c r="Q92" s="23"/>
      <c r="R92" s="4" t="str">
        <f t="shared" si="12"/>
        <v/>
      </c>
      <c r="S92" s="3">
        <f t="shared" si="13"/>
        <v>0</v>
      </c>
    </row>
    <row r="93" spans="1:19" x14ac:dyDescent="0.25">
      <c r="A93" s="1">
        <f>IF(OR('ouderschapsverlof na 1e jaar'!H104&gt;0,'ouderschapsverlof na 1e jaar'!Q104&gt;0),'ouderschapsverlof na 1e jaar'!B104,0)</f>
        <v>0</v>
      </c>
      <c r="F93" s="1" t="str">
        <f>'ouderschapsverlof na 1e jaar'!B131</f>
        <v/>
      </c>
      <c r="G93" s="4" t="str">
        <f t="shared" si="7"/>
        <v/>
      </c>
      <c r="H93" s="3">
        <f>'ouderschapsverlof 1e jaar'!C132</f>
        <v>0</v>
      </c>
      <c r="I93" s="4" t="e">
        <f t="shared" si="8"/>
        <v>#VALUE!</v>
      </c>
      <c r="J93" s="3">
        <f>'ouderschapsverlof 1e jaar'!D132</f>
        <v>0</v>
      </c>
      <c r="K93" s="4" t="e">
        <f t="shared" si="9"/>
        <v>#VALUE!</v>
      </c>
      <c r="L93" s="3">
        <f>'ouderschapsverlof 1e jaar'!E132</f>
        <v>0</v>
      </c>
      <c r="M93" s="4" t="e">
        <f t="shared" si="10"/>
        <v>#VALUE!</v>
      </c>
      <c r="N93" s="3">
        <f>'ouderschapsverlof 1e jaar'!F132</f>
        <v>0</v>
      </c>
      <c r="O93" s="4" t="e">
        <f t="shared" si="11"/>
        <v>#VALUE!</v>
      </c>
      <c r="P93" s="3">
        <f>'ouderschapsverlof 1e jaar'!G132</f>
        <v>0</v>
      </c>
      <c r="Q93" s="23"/>
      <c r="R93" s="4" t="str">
        <f t="shared" si="12"/>
        <v/>
      </c>
      <c r="S93" s="3">
        <f t="shared" si="13"/>
        <v>0</v>
      </c>
    </row>
    <row r="94" spans="1:19" x14ac:dyDescent="0.25">
      <c r="A94" s="1">
        <f>IF(OR('ouderschapsverlof na 1e jaar'!H105&gt;0,'ouderschapsverlof na 1e jaar'!Q105&gt;0),'ouderschapsverlof na 1e jaar'!B105,0)</f>
        <v>0</v>
      </c>
      <c r="F94" s="1" t="str">
        <f>'ouderschapsverlof na 1e jaar'!B132</f>
        <v/>
      </c>
      <c r="G94" s="4" t="str">
        <f t="shared" si="7"/>
        <v/>
      </c>
      <c r="H94" s="3">
        <f>'ouderschapsverlof 1e jaar'!C133</f>
        <v>0</v>
      </c>
      <c r="I94" s="4" t="e">
        <f t="shared" si="8"/>
        <v>#VALUE!</v>
      </c>
      <c r="J94" s="3">
        <f>'ouderschapsverlof 1e jaar'!D133</f>
        <v>0</v>
      </c>
      <c r="K94" s="4" t="e">
        <f t="shared" si="9"/>
        <v>#VALUE!</v>
      </c>
      <c r="L94" s="3">
        <f>'ouderschapsverlof 1e jaar'!E133</f>
        <v>0</v>
      </c>
      <c r="M94" s="4" t="e">
        <f t="shared" si="10"/>
        <v>#VALUE!</v>
      </c>
      <c r="N94" s="3">
        <f>'ouderschapsverlof 1e jaar'!F133</f>
        <v>0</v>
      </c>
      <c r="O94" s="4" t="e">
        <f t="shared" si="11"/>
        <v>#VALUE!</v>
      </c>
      <c r="P94" s="3">
        <f>'ouderschapsverlof 1e jaar'!G133</f>
        <v>0</v>
      </c>
      <c r="Q94" s="23"/>
      <c r="R94" s="4" t="str">
        <f t="shared" si="12"/>
        <v/>
      </c>
      <c r="S94" s="3">
        <f t="shared" si="13"/>
        <v>0</v>
      </c>
    </row>
    <row r="95" spans="1:19" x14ac:dyDescent="0.25">
      <c r="A95" s="1">
        <f>IF(OR('ouderschapsverlof na 1e jaar'!H106&gt;0,'ouderschapsverlof na 1e jaar'!Q106&gt;0),'ouderschapsverlof na 1e jaar'!B106,0)</f>
        <v>0</v>
      </c>
      <c r="F95" s="1" t="str">
        <f>'ouderschapsverlof na 1e jaar'!B133</f>
        <v/>
      </c>
      <c r="G95" s="4" t="str">
        <f t="shared" si="7"/>
        <v/>
      </c>
      <c r="H95" s="3">
        <f>'ouderschapsverlof 1e jaar'!C134</f>
        <v>0</v>
      </c>
      <c r="I95" s="4" t="e">
        <f t="shared" si="8"/>
        <v>#VALUE!</v>
      </c>
      <c r="J95" s="3">
        <f>'ouderschapsverlof 1e jaar'!D134</f>
        <v>0</v>
      </c>
      <c r="K95" s="4" t="e">
        <f t="shared" si="9"/>
        <v>#VALUE!</v>
      </c>
      <c r="L95" s="3">
        <f>'ouderschapsverlof 1e jaar'!E134</f>
        <v>0</v>
      </c>
      <c r="M95" s="4" t="e">
        <f t="shared" si="10"/>
        <v>#VALUE!</v>
      </c>
      <c r="N95" s="3">
        <f>'ouderschapsverlof 1e jaar'!F134</f>
        <v>0</v>
      </c>
      <c r="O95" s="4" t="e">
        <f t="shared" si="11"/>
        <v>#VALUE!</v>
      </c>
      <c r="P95" s="3">
        <f>'ouderschapsverlof 1e jaar'!G134</f>
        <v>0</v>
      </c>
      <c r="Q95" s="23"/>
      <c r="R95" s="4" t="str">
        <f t="shared" si="12"/>
        <v/>
      </c>
      <c r="S95" s="3">
        <f t="shared" si="13"/>
        <v>0</v>
      </c>
    </row>
    <row r="96" spans="1:19" x14ac:dyDescent="0.25">
      <c r="A96" s="1">
        <f>IF(OR('ouderschapsverlof na 1e jaar'!H107&gt;0,'ouderschapsverlof na 1e jaar'!Q107&gt;0),'ouderschapsverlof na 1e jaar'!B107,0)</f>
        <v>0</v>
      </c>
      <c r="F96" s="1" t="str">
        <f>'ouderschapsverlof na 1e jaar'!B134</f>
        <v/>
      </c>
      <c r="G96" s="4" t="str">
        <f t="shared" si="7"/>
        <v/>
      </c>
      <c r="H96" s="3">
        <f>'ouderschapsverlof 1e jaar'!C135</f>
        <v>0</v>
      </c>
      <c r="I96" s="4" t="e">
        <f t="shared" si="8"/>
        <v>#VALUE!</v>
      </c>
      <c r="J96" s="3">
        <f>'ouderschapsverlof 1e jaar'!D135</f>
        <v>0</v>
      </c>
      <c r="K96" s="4" t="e">
        <f t="shared" si="9"/>
        <v>#VALUE!</v>
      </c>
      <c r="L96" s="3">
        <f>'ouderschapsverlof 1e jaar'!E135</f>
        <v>0</v>
      </c>
      <c r="M96" s="4" t="e">
        <f t="shared" si="10"/>
        <v>#VALUE!</v>
      </c>
      <c r="N96" s="3">
        <f>'ouderschapsverlof 1e jaar'!F135</f>
        <v>0</v>
      </c>
      <c r="O96" s="4" t="e">
        <f t="shared" si="11"/>
        <v>#VALUE!</v>
      </c>
      <c r="P96" s="3">
        <f>'ouderschapsverlof 1e jaar'!G135</f>
        <v>0</v>
      </c>
      <c r="Q96" s="23"/>
      <c r="R96" s="4" t="str">
        <f t="shared" si="12"/>
        <v/>
      </c>
      <c r="S96" s="3">
        <f t="shared" si="13"/>
        <v>0</v>
      </c>
    </row>
    <row r="97" spans="1:19" x14ac:dyDescent="0.25">
      <c r="A97" s="1">
        <f>IF(OR('ouderschapsverlof na 1e jaar'!H108&gt;0,'ouderschapsverlof na 1e jaar'!Q108&gt;0),'ouderschapsverlof na 1e jaar'!B108,0)</f>
        <v>0</v>
      </c>
      <c r="F97" s="1" t="str">
        <f>'ouderschapsverlof na 1e jaar'!B135</f>
        <v/>
      </c>
      <c r="G97" s="4" t="str">
        <f t="shared" si="7"/>
        <v/>
      </c>
      <c r="H97" s="3">
        <f>'ouderschapsverlof 1e jaar'!C136</f>
        <v>0</v>
      </c>
      <c r="I97" s="4" t="e">
        <f t="shared" si="8"/>
        <v>#VALUE!</v>
      </c>
      <c r="J97" s="3">
        <f>'ouderschapsverlof 1e jaar'!D136</f>
        <v>0</v>
      </c>
      <c r="K97" s="4" t="e">
        <f t="shared" si="9"/>
        <v>#VALUE!</v>
      </c>
      <c r="L97" s="3">
        <f>'ouderschapsverlof 1e jaar'!E136</f>
        <v>0</v>
      </c>
      <c r="M97" s="4" t="e">
        <f t="shared" si="10"/>
        <v>#VALUE!</v>
      </c>
      <c r="N97" s="3">
        <f>'ouderschapsverlof 1e jaar'!F136</f>
        <v>0</v>
      </c>
      <c r="O97" s="4" t="e">
        <f t="shared" si="11"/>
        <v>#VALUE!</v>
      </c>
      <c r="P97" s="3">
        <f>'ouderschapsverlof 1e jaar'!G136</f>
        <v>0</v>
      </c>
      <c r="Q97" s="23"/>
      <c r="R97" s="4" t="str">
        <f t="shared" si="12"/>
        <v/>
      </c>
      <c r="S97" s="3">
        <f t="shared" si="13"/>
        <v>0</v>
      </c>
    </row>
    <row r="98" spans="1:19" x14ac:dyDescent="0.25">
      <c r="A98" s="1">
        <f>IF(OR('ouderschapsverlof na 1e jaar'!H109&gt;0,'ouderschapsverlof na 1e jaar'!Q109&gt;0),'ouderschapsverlof na 1e jaar'!B109,0)</f>
        <v>0</v>
      </c>
      <c r="F98" s="1" t="str">
        <f>'ouderschapsverlof na 1e jaar'!B136</f>
        <v/>
      </c>
      <c r="G98" s="4" t="str">
        <f t="shared" si="7"/>
        <v/>
      </c>
      <c r="H98" s="3">
        <f>'ouderschapsverlof 1e jaar'!C137</f>
        <v>0</v>
      </c>
      <c r="I98" s="4" t="e">
        <f t="shared" si="8"/>
        <v>#VALUE!</v>
      </c>
      <c r="J98" s="3">
        <f>'ouderschapsverlof 1e jaar'!D137</f>
        <v>0</v>
      </c>
      <c r="K98" s="4" t="e">
        <f t="shared" si="9"/>
        <v>#VALUE!</v>
      </c>
      <c r="L98" s="3">
        <f>'ouderschapsverlof 1e jaar'!E137</f>
        <v>0</v>
      </c>
      <c r="M98" s="4" t="e">
        <f t="shared" si="10"/>
        <v>#VALUE!</v>
      </c>
      <c r="N98" s="3">
        <f>'ouderschapsverlof 1e jaar'!F137</f>
        <v>0</v>
      </c>
      <c r="O98" s="4" t="e">
        <f t="shared" si="11"/>
        <v>#VALUE!</v>
      </c>
      <c r="P98" s="3">
        <f>'ouderschapsverlof 1e jaar'!G137</f>
        <v>0</v>
      </c>
      <c r="Q98" s="23"/>
      <c r="R98" s="4" t="str">
        <f t="shared" si="12"/>
        <v/>
      </c>
      <c r="S98" s="3">
        <f t="shared" si="13"/>
        <v>0</v>
      </c>
    </row>
    <row r="99" spans="1:19" x14ac:dyDescent="0.25">
      <c r="A99" s="1">
        <f>IF(OR('ouderschapsverlof na 1e jaar'!H110&gt;0,'ouderschapsverlof na 1e jaar'!Q110&gt;0),'ouderschapsverlof na 1e jaar'!B110,0)</f>
        <v>0</v>
      </c>
      <c r="F99" s="1" t="str">
        <f>'ouderschapsverlof na 1e jaar'!B137</f>
        <v/>
      </c>
      <c r="G99" s="4" t="str">
        <f t="shared" si="7"/>
        <v/>
      </c>
      <c r="H99" s="3">
        <f>'ouderschapsverlof 1e jaar'!C138</f>
        <v>0</v>
      </c>
      <c r="I99" s="4" t="e">
        <f t="shared" si="8"/>
        <v>#VALUE!</v>
      </c>
      <c r="J99" s="3">
        <f>'ouderschapsverlof 1e jaar'!D138</f>
        <v>0</v>
      </c>
      <c r="K99" s="4" t="e">
        <f t="shared" si="9"/>
        <v>#VALUE!</v>
      </c>
      <c r="L99" s="3">
        <f>'ouderschapsverlof 1e jaar'!E138</f>
        <v>0</v>
      </c>
      <c r="M99" s="4" t="e">
        <f t="shared" si="10"/>
        <v>#VALUE!</v>
      </c>
      <c r="N99" s="3">
        <f>'ouderschapsverlof 1e jaar'!F138</f>
        <v>0</v>
      </c>
      <c r="O99" s="4" t="e">
        <f t="shared" si="11"/>
        <v>#VALUE!</v>
      </c>
      <c r="P99" s="3">
        <f>'ouderschapsverlof 1e jaar'!G138</f>
        <v>0</v>
      </c>
      <c r="Q99" s="23"/>
      <c r="R99" s="4" t="str">
        <f t="shared" si="12"/>
        <v/>
      </c>
      <c r="S99" s="3">
        <f t="shared" si="13"/>
        <v>0</v>
      </c>
    </row>
    <row r="100" spans="1:19" x14ac:dyDescent="0.25">
      <c r="A100" s="1">
        <f>IF(OR('ouderschapsverlof na 1e jaar'!H111&gt;0,'ouderschapsverlof na 1e jaar'!Q111&gt;0),'ouderschapsverlof na 1e jaar'!B111,0)</f>
        <v>0</v>
      </c>
      <c r="F100" s="1" t="str">
        <f>'ouderschapsverlof na 1e jaar'!B138</f>
        <v/>
      </c>
      <c r="G100" s="4" t="str">
        <f t="shared" si="7"/>
        <v/>
      </c>
      <c r="H100" s="3">
        <f>'ouderschapsverlof 1e jaar'!C139</f>
        <v>0</v>
      </c>
      <c r="I100" s="4" t="e">
        <f t="shared" si="8"/>
        <v>#VALUE!</v>
      </c>
      <c r="J100" s="3">
        <f>'ouderschapsverlof 1e jaar'!D139</f>
        <v>0</v>
      </c>
      <c r="K100" s="4" t="e">
        <f t="shared" si="9"/>
        <v>#VALUE!</v>
      </c>
      <c r="L100" s="3">
        <f>'ouderschapsverlof 1e jaar'!E139</f>
        <v>0</v>
      </c>
      <c r="M100" s="4" t="e">
        <f t="shared" si="10"/>
        <v>#VALUE!</v>
      </c>
      <c r="N100" s="3">
        <f>'ouderschapsverlof 1e jaar'!F139</f>
        <v>0</v>
      </c>
      <c r="O100" s="4" t="e">
        <f t="shared" si="11"/>
        <v>#VALUE!</v>
      </c>
      <c r="P100" s="3">
        <f>'ouderschapsverlof 1e jaar'!G139</f>
        <v>0</v>
      </c>
      <c r="Q100" s="23"/>
      <c r="R100" s="4" t="str">
        <f t="shared" si="12"/>
        <v/>
      </c>
      <c r="S100" s="3">
        <f t="shared" si="13"/>
        <v>0</v>
      </c>
    </row>
    <row r="101" spans="1:19" x14ac:dyDescent="0.25">
      <c r="A101" s="1">
        <f>IF(OR('ouderschapsverlof na 1e jaar'!H112&gt;0,'ouderschapsverlof na 1e jaar'!Q112&gt;0),'ouderschapsverlof na 1e jaar'!B112,0)</f>
        <v>0</v>
      </c>
      <c r="F101" s="1" t="str">
        <f>'ouderschapsverlof na 1e jaar'!B139</f>
        <v/>
      </c>
      <c r="G101" s="4" t="str">
        <f t="shared" si="7"/>
        <v/>
      </c>
      <c r="H101" s="3">
        <f>'ouderschapsverlof 1e jaar'!C140</f>
        <v>0</v>
      </c>
      <c r="I101" s="4" t="e">
        <f t="shared" si="8"/>
        <v>#VALUE!</v>
      </c>
      <c r="J101" s="3">
        <f>'ouderschapsverlof 1e jaar'!D140</f>
        <v>0</v>
      </c>
      <c r="K101" s="4" t="e">
        <f t="shared" si="9"/>
        <v>#VALUE!</v>
      </c>
      <c r="L101" s="3">
        <f>'ouderschapsverlof 1e jaar'!E140</f>
        <v>0</v>
      </c>
      <c r="M101" s="4" t="e">
        <f t="shared" si="10"/>
        <v>#VALUE!</v>
      </c>
      <c r="N101" s="3">
        <f>'ouderschapsverlof 1e jaar'!F140</f>
        <v>0</v>
      </c>
      <c r="O101" s="4" t="e">
        <f t="shared" si="11"/>
        <v>#VALUE!</v>
      </c>
      <c r="P101" s="3">
        <f>'ouderschapsverlof 1e jaar'!G140</f>
        <v>0</v>
      </c>
      <c r="Q101" s="23"/>
      <c r="R101" s="4" t="str">
        <f t="shared" si="12"/>
        <v/>
      </c>
      <c r="S101" s="3">
        <f t="shared" si="13"/>
        <v>0</v>
      </c>
    </row>
    <row r="102" spans="1:19" x14ac:dyDescent="0.25">
      <c r="A102" s="1">
        <f>IF(OR('ouderschapsverlof na 1e jaar'!H113&gt;0,'ouderschapsverlof na 1e jaar'!Q113&gt;0),'ouderschapsverlof na 1e jaar'!B113,0)</f>
        <v>0</v>
      </c>
      <c r="F102" s="1" t="str">
        <f>'ouderschapsverlof na 1e jaar'!B140</f>
        <v/>
      </c>
      <c r="G102" s="4" t="str">
        <f t="shared" si="7"/>
        <v/>
      </c>
      <c r="H102" s="3">
        <f>'ouderschapsverlof 1e jaar'!C141</f>
        <v>0</v>
      </c>
      <c r="I102" s="4" t="e">
        <f t="shared" si="8"/>
        <v>#VALUE!</v>
      </c>
      <c r="J102" s="3">
        <f>'ouderschapsverlof 1e jaar'!D141</f>
        <v>0</v>
      </c>
      <c r="K102" s="4" t="e">
        <f t="shared" si="9"/>
        <v>#VALUE!</v>
      </c>
      <c r="L102" s="3">
        <f>'ouderschapsverlof 1e jaar'!E141</f>
        <v>0</v>
      </c>
      <c r="M102" s="4" t="e">
        <f t="shared" si="10"/>
        <v>#VALUE!</v>
      </c>
      <c r="N102" s="3">
        <f>'ouderschapsverlof 1e jaar'!F141</f>
        <v>0</v>
      </c>
      <c r="O102" s="4" t="e">
        <f t="shared" si="11"/>
        <v>#VALUE!</v>
      </c>
      <c r="P102" s="3">
        <f>'ouderschapsverlof 1e jaar'!G141</f>
        <v>0</v>
      </c>
      <c r="Q102" s="23"/>
      <c r="R102" s="4" t="str">
        <f t="shared" si="12"/>
        <v/>
      </c>
      <c r="S102" s="3">
        <f t="shared" si="13"/>
        <v>0</v>
      </c>
    </row>
    <row r="103" spans="1:19" x14ac:dyDescent="0.25">
      <c r="A103" s="1">
        <f>IF(OR('ouderschapsverlof na 1e jaar'!H114&gt;0,'ouderschapsverlof na 1e jaar'!Q114&gt;0),'ouderschapsverlof na 1e jaar'!B114,0)</f>
        <v>0</v>
      </c>
      <c r="F103" s="1" t="str">
        <f>'ouderschapsverlof na 1e jaar'!B141</f>
        <v/>
      </c>
      <c r="G103" s="4" t="str">
        <f t="shared" si="7"/>
        <v/>
      </c>
      <c r="H103" s="3">
        <f>'ouderschapsverlof 1e jaar'!C142</f>
        <v>0</v>
      </c>
      <c r="I103" s="4" t="e">
        <f t="shared" si="8"/>
        <v>#VALUE!</v>
      </c>
      <c r="J103" s="3">
        <f>'ouderschapsverlof 1e jaar'!D142</f>
        <v>0</v>
      </c>
      <c r="K103" s="4" t="e">
        <f t="shared" si="9"/>
        <v>#VALUE!</v>
      </c>
      <c r="L103" s="3">
        <f>'ouderschapsverlof 1e jaar'!E142</f>
        <v>0</v>
      </c>
      <c r="M103" s="4" t="e">
        <f t="shared" si="10"/>
        <v>#VALUE!</v>
      </c>
      <c r="N103" s="3">
        <f>'ouderschapsverlof 1e jaar'!F142</f>
        <v>0</v>
      </c>
      <c r="O103" s="4" t="e">
        <f t="shared" si="11"/>
        <v>#VALUE!</v>
      </c>
      <c r="P103" s="3">
        <f>'ouderschapsverlof 1e jaar'!G142</f>
        <v>0</v>
      </c>
      <c r="Q103" s="23"/>
      <c r="R103" s="4" t="str">
        <f t="shared" si="12"/>
        <v/>
      </c>
      <c r="S103" s="3">
        <f t="shared" si="13"/>
        <v>0</v>
      </c>
    </row>
    <row r="104" spans="1:19" x14ac:dyDescent="0.25">
      <c r="A104" s="1">
        <f>IF(OR('ouderschapsverlof na 1e jaar'!H115&gt;0,'ouderschapsverlof na 1e jaar'!Q115&gt;0),'ouderschapsverlof na 1e jaar'!B115,0)</f>
        <v>0</v>
      </c>
      <c r="F104" s="1" t="str">
        <f>'ouderschapsverlof na 1e jaar'!B142</f>
        <v/>
      </c>
      <c r="G104" s="4" t="str">
        <f t="shared" si="7"/>
        <v/>
      </c>
      <c r="H104" s="3">
        <f>'ouderschapsverlof 1e jaar'!C143</f>
        <v>0</v>
      </c>
      <c r="I104" s="4" t="e">
        <f t="shared" si="8"/>
        <v>#VALUE!</v>
      </c>
      <c r="J104" s="3">
        <f>'ouderschapsverlof 1e jaar'!D143</f>
        <v>0</v>
      </c>
      <c r="K104" s="4" t="e">
        <f t="shared" si="9"/>
        <v>#VALUE!</v>
      </c>
      <c r="L104" s="3">
        <f>'ouderschapsverlof 1e jaar'!E143</f>
        <v>0</v>
      </c>
      <c r="M104" s="4" t="e">
        <f t="shared" si="10"/>
        <v>#VALUE!</v>
      </c>
      <c r="N104" s="3">
        <f>'ouderschapsverlof 1e jaar'!F143</f>
        <v>0</v>
      </c>
      <c r="O104" s="4" t="e">
        <f t="shared" si="11"/>
        <v>#VALUE!</v>
      </c>
      <c r="P104" s="3">
        <f>'ouderschapsverlof 1e jaar'!G143</f>
        <v>0</v>
      </c>
      <c r="Q104" s="23"/>
      <c r="R104" s="4" t="str">
        <f t="shared" si="12"/>
        <v/>
      </c>
      <c r="S104" s="3">
        <f t="shared" si="13"/>
        <v>0</v>
      </c>
    </row>
    <row r="105" spans="1:19" x14ac:dyDescent="0.25">
      <c r="A105" s="1">
        <f>IF(OR('ouderschapsverlof na 1e jaar'!H116&gt;0,'ouderschapsverlof na 1e jaar'!Q116&gt;0),'ouderschapsverlof na 1e jaar'!B116,0)</f>
        <v>0</v>
      </c>
      <c r="F105" s="1" t="str">
        <f>'ouderschapsverlof na 1e jaar'!B143</f>
        <v/>
      </c>
      <c r="G105" s="4" t="str">
        <f t="shared" si="7"/>
        <v/>
      </c>
      <c r="H105" s="3">
        <f>'ouderschapsverlof 1e jaar'!C144</f>
        <v>0</v>
      </c>
      <c r="I105" s="4" t="e">
        <f t="shared" si="8"/>
        <v>#VALUE!</v>
      </c>
      <c r="J105" s="3">
        <f>'ouderschapsverlof 1e jaar'!D144</f>
        <v>0</v>
      </c>
      <c r="K105" s="4" t="e">
        <f t="shared" si="9"/>
        <v>#VALUE!</v>
      </c>
      <c r="L105" s="3">
        <f>'ouderschapsverlof 1e jaar'!E144</f>
        <v>0</v>
      </c>
      <c r="M105" s="4" t="e">
        <f t="shared" si="10"/>
        <v>#VALUE!</v>
      </c>
      <c r="N105" s="3">
        <f>'ouderschapsverlof 1e jaar'!F144</f>
        <v>0</v>
      </c>
      <c r="O105" s="4" t="e">
        <f t="shared" si="11"/>
        <v>#VALUE!</v>
      </c>
      <c r="P105" s="3">
        <f>'ouderschapsverlof 1e jaar'!G144</f>
        <v>0</v>
      </c>
      <c r="Q105" s="23"/>
      <c r="R105" s="4" t="str">
        <f t="shared" si="12"/>
        <v/>
      </c>
      <c r="S105" s="3">
        <f t="shared" si="13"/>
        <v>0</v>
      </c>
    </row>
    <row r="106" spans="1:19" x14ac:dyDescent="0.25">
      <c r="A106" s="1">
        <f>IF(OR('ouderschapsverlof na 1e jaar'!H117&gt;0,'ouderschapsverlof na 1e jaar'!Q117&gt;0),'ouderschapsverlof na 1e jaar'!B117,0)</f>
        <v>0</v>
      </c>
      <c r="F106" s="1" t="str">
        <f>'ouderschapsverlof na 1e jaar'!B144</f>
        <v/>
      </c>
      <c r="G106" s="4" t="str">
        <f t="shared" si="7"/>
        <v/>
      </c>
      <c r="H106" s="3">
        <f>'ouderschapsverlof 1e jaar'!C145</f>
        <v>0</v>
      </c>
      <c r="I106" s="4" t="e">
        <f t="shared" si="8"/>
        <v>#VALUE!</v>
      </c>
      <c r="J106" s="3">
        <f>'ouderschapsverlof 1e jaar'!D145</f>
        <v>0</v>
      </c>
      <c r="K106" s="4" t="e">
        <f t="shared" si="9"/>
        <v>#VALUE!</v>
      </c>
      <c r="L106" s="3">
        <f>'ouderschapsverlof 1e jaar'!E145</f>
        <v>0</v>
      </c>
      <c r="M106" s="4" t="e">
        <f t="shared" si="10"/>
        <v>#VALUE!</v>
      </c>
      <c r="N106" s="3">
        <f>'ouderschapsverlof 1e jaar'!F145</f>
        <v>0</v>
      </c>
      <c r="O106" s="4" t="e">
        <f t="shared" si="11"/>
        <v>#VALUE!</v>
      </c>
      <c r="P106" s="3">
        <f>'ouderschapsverlof 1e jaar'!G145</f>
        <v>0</v>
      </c>
      <c r="Q106" s="23"/>
      <c r="R106" s="4" t="str">
        <f t="shared" si="12"/>
        <v/>
      </c>
      <c r="S106" s="3">
        <f t="shared" si="13"/>
        <v>0</v>
      </c>
    </row>
    <row r="107" spans="1:19" x14ac:dyDescent="0.25">
      <c r="A107" s="1">
        <f>IF(OR('ouderschapsverlof na 1e jaar'!H118&gt;0,'ouderschapsverlof na 1e jaar'!Q118&gt;0),'ouderschapsverlof na 1e jaar'!B118,0)</f>
        <v>0</v>
      </c>
      <c r="F107" s="1" t="str">
        <f>'ouderschapsverlof na 1e jaar'!B145</f>
        <v/>
      </c>
      <c r="G107" s="4" t="str">
        <f t="shared" si="7"/>
        <v/>
      </c>
      <c r="H107" s="3">
        <f>'ouderschapsverlof 1e jaar'!C146</f>
        <v>0</v>
      </c>
      <c r="I107" s="4" t="e">
        <f t="shared" si="8"/>
        <v>#VALUE!</v>
      </c>
      <c r="J107" s="3">
        <f>'ouderschapsverlof 1e jaar'!D146</f>
        <v>0</v>
      </c>
      <c r="K107" s="4" t="e">
        <f t="shared" si="9"/>
        <v>#VALUE!</v>
      </c>
      <c r="L107" s="3">
        <f>'ouderschapsverlof 1e jaar'!E146</f>
        <v>0</v>
      </c>
      <c r="M107" s="4" t="e">
        <f t="shared" si="10"/>
        <v>#VALUE!</v>
      </c>
      <c r="N107" s="3">
        <f>'ouderschapsverlof 1e jaar'!F146</f>
        <v>0</v>
      </c>
      <c r="O107" s="4" t="e">
        <f t="shared" si="11"/>
        <v>#VALUE!</v>
      </c>
      <c r="P107" s="3">
        <f>'ouderschapsverlof 1e jaar'!G146</f>
        <v>0</v>
      </c>
      <c r="Q107" s="23"/>
      <c r="R107" s="4" t="str">
        <f t="shared" si="12"/>
        <v/>
      </c>
      <c r="S107" s="3">
        <f t="shared" si="13"/>
        <v>0</v>
      </c>
    </row>
    <row r="108" spans="1:19" x14ac:dyDescent="0.25">
      <c r="A108" s="1">
        <f>IF(OR('ouderschapsverlof na 1e jaar'!H119&gt;0,'ouderschapsverlof na 1e jaar'!Q119&gt;0),'ouderschapsverlof na 1e jaar'!B119,0)</f>
        <v>0</v>
      </c>
      <c r="F108" s="1" t="str">
        <f>'ouderschapsverlof na 1e jaar'!B146</f>
        <v/>
      </c>
      <c r="G108" s="4" t="str">
        <f t="shared" si="7"/>
        <v/>
      </c>
      <c r="H108" s="3">
        <f>'ouderschapsverlof 1e jaar'!C147</f>
        <v>0</v>
      </c>
      <c r="I108" s="4" t="e">
        <f t="shared" si="8"/>
        <v>#VALUE!</v>
      </c>
      <c r="J108" s="3">
        <f>'ouderschapsverlof 1e jaar'!D147</f>
        <v>0</v>
      </c>
      <c r="K108" s="4" t="e">
        <f t="shared" si="9"/>
        <v>#VALUE!</v>
      </c>
      <c r="L108" s="3">
        <f>'ouderschapsverlof 1e jaar'!E147</f>
        <v>0</v>
      </c>
      <c r="M108" s="4" t="e">
        <f t="shared" si="10"/>
        <v>#VALUE!</v>
      </c>
      <c r="N108" s="3">
        <f>'ouderschapsverlof 1e jaar'!F147</f>
        <v>0</v>
      </c>
      <c r="O108" s="4" t="e">
        <f t="shared" si="11"/>
        <v>#VALUE!</v>
      </c>
      <c r="P108" s="3">
        <f>'ouderschapsverlof 1e jaar'!G147</f>
        <v>0</v>
      </c>
      <c r="Q108" s="23"/>
      <c r="R108" s="4" t="str">
        <f t="shared" si="12"/>
        <v/>
      </c>
      <c r="S108" s="3">
        <f t="shared" si="13"/>
        <v>0</v>
      </c>
    </row>
    <row r="109" spans="1:19" x14ac:dyDescent="0.25">
      <c r="A109" s="1"/>
      <c r="F109" s="1"/>
      <c r="G109" s="4"/>
      <c r="H109" s="3"/>
      <c r="I109" s="4"/>
      <c r="J109" s="3"/>
      <c r="K109" s="4"/>
      <c r="L109" s="3"/>
      <c r="M109" s="4"/>
      <c r="N109" s="3"/>
      <c r="O109" s="4"/>
      <c r="P109" s="3"/>
      <c r="Q109" s="23"/>
      <c r="R109" s="4"/>
      <c r="S109" s="3"/>
    </row>
    <row r="110" spans="1:19" x14ac:dyDescent="0.25">
      <c r="A110" s="1">
        <f>MAX(A30:A108)</f>
        <v>0</v>
      </c>
      <c r="F110" s="1"/>
      <c r="G110" s="4"/>
      <c r="H110" s="3"/>
      <c r="I110" s="4"/>
      <c r="J110" s="3"/>
      <c r="K110" s="4"/>
      <c r="L110" s="3"/>
      <c r="M110" s="4"/>
      <c r="N110" s="3"/>
      <c r="O110" s="4"/>
      <c r="P110" s="3"/>
      <c r="Q110" s="23"/>
      <c r="R110" s="4"/>
      <c r="S110" s="3"/>
    </row>
    <row r="111" spans="1:19" x14ac:dyDescent="0.25">
      <c r="A111" s="1"/>
      <c r="F111" s="1"/>
      <c r="G111" s="4"/>
      <c r="H111" s="3"/>
      <c r="I111" s="4"/>
      <c r="J111" s="3"/>
      <c r="K111" s="4"/>
      <c r="L111" s="3"/>
      <c r="M111" s="4"/>
      <c r="N111" s="3"/>
      <c r="O111" s="4"/>
      <c r="P111" s="3"/>
      <c r="Q111" s="23"/>
      <c r="R111" s="4"/>
      <c r="S111" s="3"/>
    </row>
    <row r="112" spans="1:19" x14ac:dyDescent="0.25">
      <c r="A112" s="1"/>
      <c r="F112" s="1"/>
      <c r="G112" s="4"/>
      <c r="H112" s="3"/>
      <c r="I112" s="4"/>
      <c r="J112" s="3"/>
      <c r="K112" s="4"/>
      <c r="L112" s="3"/>
      <c r="M112" s="4"/>
      <c r="N112" s="3"/>
      <c r="O112" s="4"/>
      <c r="P112" s="3"/>
      <c r="Q112" s="23"/>
      <c r="R112" s="4"/>
      <c r="S112" s="3"/>
    </row>
    <row r="113" spans="1:19" x14ac:dyDescent="0.25">
      <c r="A113" s="2"/>
      <c r="F113" s="1"/>
      <c r="G113" s="4"/>
      <c r="H113" s="3"/>
      <c r="I113" s="4"/>
      <c r="J113" s="3"/>
      <c r="K113" s="4"/>
      <c r="L113" s="3"/>
      <c r="M113" s="4"/>
      <c r="N113" s="3"/>
      <c r="O113" s="4"/>
      <c r="P113" s="3"/>
      <c r="Q113" s="23"/>
      <c r="R113" s="4"/>
      <c r="S113" s="3"/>
    </row>
    <row r="114" spans="1:19" x14ac:dyDescent="0.25">
      <c r="A114" s="2"/>
      <c r="F114" s="1"/>
      <c r="G114" s="4"/>
      <c r="H114" s="3"/>
      <c r="I114" s="4"/>
      <c r="J114" s="3"/>
      <c r="K114" s="4"/>
      <c r="L114" s="3"/>
      <c r="M114" s="4"/>
      <c r="N114" s="3"/>
      <c r="O114" s="4"/>
      <c r="P114" s="3"/>
      <c r="Q114" s="23"/>
      <c r="R114" s="4"/>
      <c r="S114" s="3"/>
    </row>
    <row r="115" spans="1:19" x14ac:dyDescent="0.25">
      <c r="A115" s="2"/>
      <c r="F115" s="1"/>
      <c r="G115" s="4"/>
      <c r="H115" s="3"/>
      <c r="I115" s="4"/>
      <c r="J115" s="3"/>
      <c r="K115" s="4"/>
      <c r="L115" s="3"/>
      <c r="M115" s="4"/>
      <c r="N115" s="3"/>
      <c r="O115" s="4"/>
      <c r="P115" s="3"/>
      <c r="Q115" s="23"/>
      <c r="R115" s="4"/>
      <c r="S115" s="3"/>
    </row>
    <row r="116" spans="1:19" x14ac:dyDescent="0.25">
      <c r="A116" s="2"/>
      <c r="F116" s="1"/>
      <c r="G116" s="4"/>
      <c r="H116" s="3"/>
      <c r="I116" s="4"/>
      <c r="J116" s="3"/>
      <c r="K116" s="4"/>
      <c r="L116" s="3"/>
      <c r="M116" s="4"/>
      <c r="N116" s="3"/>
      <c r="O116" s="4"/>
      <c r="P116" s="3"/>
      <c r="Q116" s="23"/>
      <c r="R116" s="4"/>
      <c r="S116" s="3"/>
    </row>
    <row r="117" spans="1:19" x14ac:dyDescent="0.25">
      <c r="A117" s="2"/>
      <c r="F117" s="1"/>
      <c r="G117" s="4"/>
      <c r="H117" s="3"/>
      <c r="I117" s="4"/>
      <c r="J117" s="3"/>
      <c r="K117" s="4"/>
      <c r="L117" s="3"/>
      <c r="M117" s="4"/>
      <c r="N117" s="3"/>
      <c r="O117" s="4"/>
      <c r="P117" s="3"/>
      <c r="Q117" s="23"/>
      <c r="R117" s="4"/>
      <c r="S117" s="3"/>
    </row>
    <row r="118" spans="1:19" x14ac:dyDescent="0.25">
      <c r="A118" s="2"/>
      <c r="F118" s="1"/>
      <c r="G118" s="4"/>
      <c r="H118" s="3"/>
      <c r="I118" s="4"/>
      <c r="J118" s="3"/>
      <c r="K118" s="4"/>
      <c r="L118" s="3"/>
      <c r="M118" s="4"/>
      <c r="N118" s="3"/>
      <c r="O118" s="4"/>
      <c r="P118" s="3"/>
      <c r="Q118" s="23"/>
      <c r="R118" s="4"/>
      <c r="S118" s="3"/>
    </row>
    <row r="119" spans="1:19" x14ac:dyDescent="0.25">
      <c r="F119" s="1"/>
      <c r="G119" s="4"/>
      <c r="H119" s="3"/>
      <c r="I119" s="4"/>
      <c r="J119" s="3"/>
      <c r="K119" s="4"/>
      <c r="L119" s="3"/>
      <c r="M119" s="4"/>
      <c r="N119" s="3"/>
      <c r="O119" s="4"/>
      <c r="P119" s="3"/>
      <c r="Q119" s="23"/>
      <c r="R119" s="4"/>
      <c r="S119" s="3"/>
    </row>
    <row r="120" spans="1:19" x14ac:dyDescent="0.25">
      <c r="A120" s="2"/>
      <c r="F120" s="1"/>
      <c r="G120" s="4"/>
      <c r="H120" s="3"/>
      <c r="I120" s="4"/>
      <c r="J120" s="3"/>
      <c r="K120" s="4"/>
      <c r="L120" s="3"/>
      <c r="M120" s="4"/>
      <c r="N120" s="3"/>
      <c r="O120" s="4"/>
      <c r="P120" s="3"/>
      <c r="Q120" s="23"/>
      <c r="R120" s="4"/>
      <c r="S120" s="3"/>
    </row>
    <row r="121" spans="1:19" x14ac:dyDescent="0.25">
      <c r="A121" s="2"/>
      <c r="F121" s="1"/>
      <c r="G121" s="4"/>
      <c r="H121" s="3"/>
      <c r="I121" s="4"/>
      <c r="J121" s="3"/>
      <c r="K121" s="4"/>
      <c r="L121" s="3"/>
      <c r="M121" s="4"/>
      <c r="N121" s="3"/>
      <c r="O121" s="4"/>
      <c r="P121" s="3"/>
      <c r="Q121" s="23"/>
      <c r="R121" s="4"/>
      <c r="S121" s="3"/>
    </row>
    <row r="122" spans="1:19" x14ac:dyDescent="0.25">
      <c r="F122" s="1"/>
      <c r="G122" s="4"/>
      <c r="H122" s="3"/>
      <c r="I122" s="4"/>
      <c r="J122" s="3"/>
      <c r="K122" s="4"/>
      <c r="L122" s="3"/>
      <c r="M122" s="4"/>
      <c r="N122" s="3"/>
      <c r="O122" s="4"/>
      <c r="P122" s="3"/>
      <c r="Q122" s="23"/>
      <c r="R122" s="4"/>
      <c r="S122" s="3"/>
    </row>
    <row r="123" spans="1:19" x14ac:dyDescent="0.25">
      <c r="F123" s="1"/>
      <c r="G123" s="4"/>
      <c r="H123" s="3"/>
      <c r="I123" s="4"/>
      <c r="J123" s="3"/>
      <c r="K123" s="4"/>
      <c r="L123" s="3"/>
      <c r="M123" s="4"/>
      <c r="N123" s="3"/>
      <c r="O123" s="4"/>
      <c r="P123" s="3"/>
      <c r="Q123" s="23"/>
      <c r="R123" s="4"/>
      <c r="S123" s="3"/>
    </row>
    <row r="124" spans="1:19" x14ac:dyDescent="0.25">
      <c r="A124" s="2"/>
      <c r="F124" s="1"/>
      <c r="G124" s="4"/>
      <c r="H124" s="3"/>
      <c r="I124" s="4"/>
      <c r="J124" s="3"/>
      <c r="K124" s="4"/>
      <c r="L124" s="3"/>
      <c r="M124" s="4"/>
      <c r="N124" s="3"/>
      <c r="O124" s="4"/>
      <c r="P124" s="3"/>
      <c r="Q124" s="23"/>
      <c r="R124" s="4"/>
      <c r="S124" s="3"/>
    </row>
    <row r="125" spans="1:19" x14ac:dyDescent="0.25">
      <c r="A125" s="2"/>
      <c r="R125" s="4"/>
      <c r="S125" s="3"/>
    </row>
    <row r="126" spans="1:19" x14ac:dyDescent="0.25">
      <c r="A126" s="2"/>
      <c r="R126" s="4"/>
      <c r="S126" s="3"/>
    </row>
    <row r="127" spans="1:19" x14ac:dyDescent="0.25">
      <c r="A127" s="2"/>
      <c r="R127" s="4"/>
      <c r="S127" s="3"/>
    </row>
    <row r="128" spans="1:19" x14ac:dyDescent="0.25">
      <c r="A128" s="2"/>
      <c r="R128" s="4"/>
      <c r="S128" s="3"/>
    </row>
    <row r="129" spans="1:19" x14ac:dyDescent="0.25">
      <c r="A129" s="2"/>
      <c r="R129" s="4"/>
      <c r="S129" s="3"/>
    </row>
    <row r="130" spans="1:19" x14ac:dyDescent="0.25">
      <c r="A130" s="2"/>
      <c r="R130" s="4"/>
      <c r="S130" s="3"/>
    </row>
    <row r="131" spans="1:19" x14ac:dyDescent="0.25">
      <c r="A131" s="2"/>
      <c r="R131" s="4"/>
      <c r="S131" s="3"/>
    </row>
    <row r="132" spans="1:19" x14ac:dyDescent="0.25">
      <c r="A132" s="2"/>
      <c r="R132" s="4"/>
      <c r="S132" s="3"/>
    </row>
    <row r="133" spans="1:19" x14ac:dyDescent="0.25">
      <c r="A133" s="2"/>
      <c r="R133" s="4"/>
      <c r="S133" s="3"/>
    </row>
    <row r="134" spans="1:19" x14ac:dyDescent="0.25">
      <c r="A134" s="2"/>
      <c r="R134" s="4"/>
      <c r="S134" s="3"/>
    </row>
    <row r="135" spans="1:19" x14ac:dyDescent="0.25">
      <c r="A135" s="2"/>
      <c r="R135" s="4"/>
      <c r="S135" s="3"/>
    </row>
    <row r="136" spans="1:19" x14ac:dyDescent="0.25">
      <c r="A136" s="2"/>
      <c r="R136" s="4"/>
      <c r="S136" s="3"/>
    </row>
    <row r="137" spans="1:19" x14ac:dyDescent="0.25">
      <c r="A137" s="2"/>
      <c r="R137" s="4"/>
      <c r="S137" s="3"/>
    </row>
    <row r="138" spans="1:19" x14ac:dyDescent="0.25">
      <c r="A138" s="2"/>
      <c r="R138" s="4"/>
      <c r="S138" s="3"/>
    </row>
    <row r="139" spans="1:19" x14ac:dyDescent="0.25">
      <c r="A139" s="2"/>
      <c r="R139" s="4"/>
      <c r="S139" s="3"/>
    </row>
    <row r="140" spans="1:19" x14ac:dyDescent="0.25">
      <c r="A140" s="2"/>
      <c r="R140" s="4"/>
      <c r="S140" s="3"/>
    </row>
    <row r="141" spans="1:19" x14ac:dyDescent="0.25">
      <c r="A141" s="2"/>
      <c r="R141" s="4"/>
      <c r="S141" s="3"/>
    </row>
    <row r="142" spans="1:19" x14ac:dyDescent="0.25">
      <c r="A142" s="2"/>
      <c r="R142" s="4"/>
      <c r="S142" s="3"/>
    </row>
    <row r="143" spans="1:19" x14ac:dyDescent="0.25">
      <c r="A143" s="2"/>
      <c r="R143" s="4"/>
      <c r="S143" s="3"/>
    </row>
    <row r="144" spans="1:19" x14ac:dyDescent="0.25">
      <c r="A144" s="2"/>
      <c r="R144" s="4"/>
      <c r="S144" s="3"/>
    </row>
    <row r="145" spans="1:19" x14ac:dyDescent="0.25">
      <c r="A145" s="2"/>
      <c r="R145" s="4"/>
      <c r="S145" s="3"/>
    </row>
    <row r="146" spans="1:19" x14ac:dyDescent="0.25">
      <c r="A146" s="2"/>
      <c r="R146" s="4"/>
      <c r="S146" s="3"/>
    </row>
    <row r="147" spans="1:19" x14ac:dyDescent="0.25">
      <c r="A147" s="2"/>
      <c r="R147" s="4"/>
      <c r="S147" s="3"/>
    </row>
    <row r="148" spans="1:19" x14ac:dyDescent="0.25">
      <c r="A148" s="2"/>
      <c r="R148" s="4"/>
      <c r="S148" s="3"/>
    </row>
    <row r="149" spans="1:19" x14ac:dyDescent="0.25">
      <c r="A149" s="2"/>
      <c r="R149" s="4"/>
      <c r="S149" s="3"/>
    </row>
    <row r="150" spans="1:19" x14ac:dyDescent="0.25">
      <c r="A150" s="2"/>
      <c r="R150" s="4"/>
      <c r="S150" s="3"/>
    </row>
    <row r="151" spans="1:19" x14ac:dyDescent="0.25">
      <c r="A151" s="2"/>
      <c r="R151" s="4"/>
      <c r="S151" s="3"/>
    </row>
    <row r="152" spans="1:19" x14ac:dyDescent="0.25">
      <c r="A152" s="2"/>
      <c r="R152" s="4"/>
      <c r="S152" s="3"/>
    </row>
    <row r="153" spans="1:19" x14ac:dyDescent="0.25">
      <c r="A153" s="2"/>
      <c r="R153" s="4"/>
      <c r="S153" s="3"/>
    </row>
    <row r="154" spans="1:19" x14ac:dyDescent="0.25">
      <c r="A154" s="2"/>
      <c r="R154" s="4"/>
      <c r="S154" s="3"/>
    </row>
    <row r="155" spans="1:19" x14ac:dyDescent="0.25">
      <c r="A155" s="2"/>
      <c r="R155" s="4"/>
      <c r="S155" s="3"/>
    </row>
    <row r="156" spans="1:19" x14ac:dyDescent="0.25">
      <c r="A156" s="2"/>
      <c r="R156" s="4"/>
      <c r="S156" s="3"/>
    </row>
    <row r="157" spans="1:19" x14ac:dyDescent="0.25">
      <c r="A157" s="2"/>
      <c r="R157" s="4"/>
      <c r="S157" s="3"/>
    </row>
    <row r="158" spans="1:19" x14ac:dyDescent="0.25">
      <c r="A158" s="2"/>
      <c r="R158" s="4"/>
      <c r="S158" s="3"/>
    </row>
    <row r="159" spans="1:19" x14ac:dyDescent="0.25">
      <c r="A159" s="2"/>
      <c r="R159" s="4"/>
      <c r="S159" s="3"/>
    </row>
    <row r="160" spans="1:19" x14ac:dyDescent="0.25">
      <c r="A160" s="2"/>
      <c r="R160" s="4"/>
      <c r="S160" s="3"/>
    </row>
    <row r="161" spans="1:19" x14ac:dyDescent="0.25">
      <c r="A161" s="2"/>
      <c r="R161" s="4"/>
      <c r="S161" s="3"/>
    </row>
    <row r="162" spans="1:19" x14ac:dyDescent="0.25">
      <c r="A162" s="2"/>
      <c r="R162" s="4"/>
      <c r="S162" s="3"/>
    </row>
    <row r="163" spans="1:19" x14ac:dyDescent="0.25">
      <c r="A163" s="2"/>
      <c r="R163" s="4"/>
      <c r="S163" s="3"/>
    </row>
    <row r="164" spans="1:19" x14ac:dyDescent="0.25">
      <c r="R164" s="4"/>
      <c r="S164" s="3"/>
    </row>
    <row r="165" spans="1:19" x14ac:dyDescent="0.25">
      <c r="A165" s="2"/>
      <c r="R165" s="4"/>
      <c r="S165" s="3"/>
    </row>
    <row r="166" spans="1:19" x14ac:dyDescent="0.25">
      <c r="A166" s="2"/>
      <c r="R166" s="4"/>
      <c r="S166" s="3"/>
    </row>
    <row r="167" spans="1:19" x14ac:dyDescent="0.25">
      <c r="A167" s="2"/>
      <c r="R167" s="4"/>
      <c r="S167" s="3"/>
    </row>
    <row r="168" spans="1:19" x14ac:dyDescent="0.25">
      <c r="A168" s="2"/>
      <c r="R168" s="4"/>
      <c r="S168" s="3"/>
    </row>
    <row r="169" spans="1:19" x14ac:dyDescent="0.25">
      <c r="A169" s="2"/>
      <c r="R169" s="4"/>
      <c r="S169" s="3"/>
    </row>
    <row r="170" spans="1:19" x14ac:dyDescent="0.25">
      <c r="A170" s="2"/>
      <c r="R170" s="4"/>
      <c r="S170" s="3"/>
    </row>
    <row r="171" spans="1:19" x14ac:dyDescent="0.25">
      <c r="A171" s="2"/>
      <c r="R171" s="4"/>
      <c r="S171" s="3"/>
    </row>
    <row r="172" spans="1:19" x14ac:dyDescent="0.25">
      <c r="R172" s="4"/>
      <c r="S172" s="3"/>
    </row>
    <row r="173" spans="1:19" x14ac:dyDescent="0.25">
      <c r="A173" s="2"/>
      <c r="R173" s="4"/>
      <c r="S173" s="3"/>
    </row>
    <row r="174" spans="1:19" x14ac:dyDescent="0.25">
      <c r="A174" s="2"/>
      <c r="R174" s="4"/>
      <c r="S174" s="3"/>
    </row>
    <row r="175" spans="1:19" x14ac:dyDescent="0.25">
      <c r="R175" s="4"/>
      <c r="S175" s="3"/>
    </row>
    <row r="176" spans="1:19" x14ac:dyDescent="0.25">
      <c r="R176" s="4"/>
      <c r="S176" s="3"/>
    </row>
    <row r="177" spans="1:19" x14ac:dyDescent="0.25">
      <c r="A177" s="2"/>
      <c r="R177" s="4"/>
      <c r="S177" s="3"/>
    </row>
    <row r="178" spans="1:19" x14ac:dyDescent="0.25">
      <c r="A178" s="2"/>
      <c r="R178" s="4"/>
      <c r="S178" s="3"/>
    </row>
    <row r="179" spans="1:19" x14ac:dyDescent="0.25">
      <c r="A179" s="2"/>
      <c r="R179" s="4"/>
      <c r="S179" s="3"/>
    </row>
    <row r="180" spans="1:19" x14ac:dyDescent="0.25">
      <c r="A180" s="2"/>
      <c r="R180" s="4"/>
      <c r="S180" s="3"/>
    </row>
    <row r="181" spans="1:19" x14ac:dyDescent="0.25">
      <c r="A181" s="2"/>
      <c r="R181" s="4"/>
      <c r="S181" s="3"/>
    </row>
    <row r="182" spans="1:19" x14ac:dyDescent="0.25">
      <c r="A182" s="2"/>
      <c r="R182" s="4"/>
      <c r="S182" s="3"/>
    </row>
    <row r="183" spans="1:19" x14ac:dyDescent="0.25">
      <c r="A183" s="2"/>
      <c r="R183" s="4"/>
      <c r="S183" s="3"/>
    </row>
    <row r="184" spans="1:19" x14ac:dyDescent="0.25">
      <c r="A184" s="2"/>
      <c r="R184" s="4"/>
      <c r="S184" s="3"/>
    </row>
    <row r="185" spans="1:19" x14ac:dyDescent="0.25">
      <c r="A185" s="2"/>
      <c r="R185" s="4"/>
      <c r="S185" s="3"/>
    </row>
    <row r="186" spans="1:19" x14ac:dyDescent="0.25">
      <c r="A186" s="2"/>
      <c r="R186" s="4"/>
      <c r="S186" s="3"/>
    </row>
    <row r="187" spans="1:19" x14ac:dyDescent="0.25">
      <c r="A187" s="2"/>
      <c r="R187" s="4"/>
      <c r="S187" s="3"/>
    </row>
    <row r="188" spans="1:19" x14ac:dyDescent="0.25">
      <c r="A188" s="2"/>
      <c r="R188" s="4"/>
      <c r="S188" s="3"/>
    </row>
    <row r="189" spans="1:19" x14ac:dyDescent="0.25">
      <c r="A189" s="2"/>
      <c r="R189" s="4"/>
      <c r="S189" s="3"/>
    </row>
    <row r="190" spans="1:19" x14ac:dyDescent="0.25">
      <c r="A190" s="2"/>
      <c r="R190" s="4"/>
      <c r="S190" s="3"/>
    </row>
    <row r="191" spans="1:19" x14ac:dyDescent="0.25">
      <c r="A191" s="2"/>
      <c r="R191" s="4"/>
      <c r="S191" s="3"/>
    </row>
    <row r="192" spans="1:19" x14ac:dyDescent="0.25">
      <c r="A192" s="2"/>
      <c r="R192" s="4"/>
      <c r="S192" s="3"/>
    </row>
    <row r="193" spans="1:19" x14ac:dyDescent="0.25">
      <c r="A193" s="2"/>
      <c r="R193" s="4"/>
      <c r="S193" s="3"/>
    </row>
    <row r="194" spans="1:19" x14ac:dyDescent="0.25">
      <c r="A194" s="2"/>
      <c r="R194" s="4"/>
      <c r="S194" s="3"/>
    </row>
    <row r="195" spans="1:19" x14ac:dyDescent="0.25">
      <c r="A195" s="2"/>
      <c r="R195" s="4"/>
      <c r="S195" s="3"/>
    </row>
    <row r="196" spans="1:19" x14ac:dyDescent="0.25">
      <c r="A196" s="2"/>
      <c r="R196" s="4"/>
      <c r="S196" s="3"/>
    </row>
    <row r="197" spans="1:19" x14ac:dyDescent="0.25">
      <c r="A197" s="2"/>
      <c r="R197" s="4"/>
      <c r="S197" s="3"/>
    </row>
    <row r="198" spans="1:19" x14ac:dyDescent="0.25">
      <c r="A198" s="2"/>
      <c r="R198" s="4"/>
      <c r="S198" s="3"/>
    </row>
    <row r="199" spans="1:19" x14ac:dyDescent="0.25">
      <c r="A199" s="2"/>
      <c r="R199" s="4"/>
      <c r="S199" s="3"/>
    </row>
    <row r="200" spans="1:19" x14ac:dyDescent="0.25">
      <c r="A200" s="2"/>
      <c r="R200" s="4"/>
      <c r="S200" s="3"/>
    </row>
    <row r="201" spans="1:19" x14ac:dyDescent="0.25">
      <c r="A201" s="2"/>
      <c r="R201" s="4"/>
      <c r="S201" s="3"/>
    </row>
    <row r="202" spans="1:19" x14ac:dyDescent="0.25">
      <c r="A202" s="2"/>
      <c r="R202" s="4"/>
      <c r="S202" s="3"/>
    </row>
    <row r="203" spans="1:19" x14ac:dyDescent="0.25">
      <c r="A203" s="2"/>
      <c r="R203" s="4"/>
      <c r="S203" s="3"/>
    </row>
    <row r="204" spans="1:19" x14ac:dyDescent="0.25">
      <c r="A204" s="2"/>
      <c r="R204" s="4"/>
      <c r="S204" s="3"/>
    </row>
    <row r="205" spans="1:19" x14ac:dyDescent="0.25">
      <c r="A205" s="2"/>
      <c r="R205" s="4"/>
      <c r="S205" s="3"/>
    </row>
    <row r="206" spans="1:19" x14ac:dyDescent="0.25">
      <c r="A206" s="2"/>
      <c r="R206" s="4"/>
      <c r="S206" s="3"/>
    </row>
    <row r="207" spans="1:19" x14ac:dyDescent="0.25">
      <c r="A207" s="2"/>
      <c r="R207" s="4"/>
      <c r="S207" s="3"/>
    </row>
    <row r="208" spans="1:19" x14ac:dyDescent="0.25">
      <c r="A208" s="2"/>
      <c r="R208" s="4"/>
      <c r="S208" s="3"/>
    </row>
    <row r="209" spans="1:19" x14ac:dyDescent="0.25">
      <c r="A209" s="2"/>
      <c r="R209" s="4"/>
      <c r="S209" s="3"/>
    </row>
    <row r="210" spans="1:19" x14ac:dyDescent="0.25">
      <c r="A210" s="2"/>
      <c r="R210" s="4"/>
      <c r="S210" s="3"/>
    </row>
    <row r="211" spans="1:19" x14ac:dyDescent="0.25">
      <c r="A211" s="2"/>
      <c r="R211" s="4"/>
      <c r="S211" s="3"/>
    </row>
    <row r="212" spans="1:19" x14ac:dyDescent="0.25">
      <c r="A212" s="2"/>
      <c r="R212" s="4"/>
      <c r="S212" s="3"/>
    </row>
    <row r="213" spans="1:19" x14ac:dyDescent="0.25">
      <c r="A213" s="2"/>
      <c r="R213" s="4"/>
      <c r="S213" s="3"/>
    </row>
    <row r="214" spans="1:19" x14ac:dyDescent="0.25">
      <c r="A214" s="2"/>
      <c r="R214" s="4"/>
      <c r="S214" s="3"/>
    </row>
    <row r="215" spans="1:19" x14ac:dyDescent="0.25">
      <c r="A215" s="2"/>
      <c r="R215" s="4"/>
      <c r="S215" s="3"/>
    </row>
    <row r="216" spans="1:19" x14ac:dyDescent="0.25">
      <c r="A216" s="2"/>
      <c r="R216" s="4"/>
      <c r="S216" s="3"/>
    </row>
    <row r="217" spans="1:19" x14ac:dyDescent="0.25">
      <c r="A217" s="2"/>
      <c r="R217" s="4"/>
      <c r="S217" s="3"/>
    </row>
    <row r="218" spans="1:19" x14ac:dyDescent="0.25">
      <c r="A218" s="2"/>
      <c r="R218" s="4"/>
      <c r="S218" s="3"/>
    </row>
    <row r="219" spans="1:19" x14ac:dyDescent="0.25">
      <c r="A219" s="2"/>
      <c r="R219" s="4"/>
      <c r="S219" s="3"/>
    </row>
    <row r="220" spans="1:19" x14ac:dyDescent="0.25">
      <c r="A220" s="2"/>
      <c r="R220" s="4"/>
      <c r="S220" s="3"/>
    </row>
    <row r="221" spans="1:19" x14ac:dyDescent="0.25">
      <c r="A221" s="2"/>
      <c r="R221" s="4"/>
      <c r="S221" s="3"/>
    </row>
    <row r="222" spans="1:19" x14ac:dyDescent="0.25">
      <c r="A222" s="2"/>
      <c r="R222" s="4"/>
      <c r="S222" s="3"/>
    </row>
    <row r="223" spans="1:19" x14ac:dyDescent="0.25">
      <c r="A223" s="2"/>
      <c r="R223" s="4"/>
      <c r="S223" s="3"/>
    </row>
    <row r="224" spans="1:19" x14ac:dyDescent="0.25">
      <c r="A224" s="2"/>
      <c r="R224" s="4"/>
      <c r="S224" s="3"/>
    </row>
    <row r="225" spans="1:19" x14ac:dyDescent="0.25">
      <c r="R225" s="4"/>
      <c r="S225" s="3"/>
    </row>
    <row r="226" spans="1:19" x14ac:dyDescent="0.25">
      <c r="A226" s="2"/>
      <c r="R226" s="4"/>
      <c r="S226" s="3"/>
    </row>
    <row r="227" spans="1:19" x14ac:dyDescent="0.25">
      <c r="A227" s="2"/>
      <c r="R227" s="4"/>
      <c r="S227" s="3"/>
    </row>
    <row r="228" spans="1:19" x14ac:dyDescent="0.25">
      <c r="A228" s="2"/>
      <c r="R228" s="4"/>
      <c r="S228" s="3"/>
    </row>
    <row r="229" spans="1:19" x14ac:dyDescent="0.25">
      <c r="A229" s="2"/>
      <c r="R229" s="4"/>
      <c r="S229" s="3"/>
    </row>
    <row r="230" spans="1:19" x14ac:dyDescent="0.25">
      <c r="A230" s="2"/>
      <c r="R230" s="4"/>
      <c r="S230" s="3"/>
    </row>
    <row r="231" spans="1:19" x14ac:dyDescent="0.25">
      <c r="A231" s="2"/>
      <c r="R231" s="4"/>
      <c r="S231" s="3"/>
    </row>
    <row r="232" spans="1:19" x14ac:dyDescent="0.25">
      <c r="A232" s="2"/>
      <c r="R232" s="4"/>
      <c r="S232" s="3"/>
    </row>
    <row r="233" spans="1:19" x14ac:dyDescent="0.25">
      <c r="A233" s="2"/>
      <c r="R233" s="4"/>
      <c r="S233" s="3"/>
    </row>
    <row r="234" spans="1:19" x14ac:dyDescent="0.25">
      <c r="A234" s="2"/>
      <c r="R234" s="4"/>
      <c r="S234" s="3"/>
    </row>
    <row r="235" spans="1:19" x14ac:dyDescent="0.25">
      <c r="A235" s="2"/>
      <c r="R235" s="4"/>
      <c r="S235" s="3"/>
    </row>
    <row r="236" spans="1:19" x14ac:dyDescent="0.25">
      <c r="A236" s="2"/>
      <c r="R236" s="4"/>
      <c r="S236" s="3"/>
    </row>
    <row r="237" spans="1:19" x14ac:dyDescent="0.25">
      <c r="A237" s="2"/>
      <c r="R237" s="4"/>
      <c r="S237" s="3"/>
    </row>
    <row r="238" spans="1:19" x14ac:dyDescent="0.25">
      <c r="A238" s="2"/>
      <c r="R238" s="4"/>
      <c r="S238" s="3"/>
    </row>
    <row r="239" spans="1:19" x14ac:dyDescent="0.25">
      <c r="A239" s="2"/>
      <c r="R239" s="4"/>
      <c r="S239" s="3"/>
    </row>
    <row r="240" spans="1:19" x14ac:dyDescent="0.25">
      <c r="A240" s="2"/>
      <c r="R240" s="4"/>
      <c r="S240" s="3"/>
    </row>
    <row r="241" spans="1:19" x14ac:dyDescent="0.25">
      <c r="A241" s="2"/>
      <c r="R241" s="4"/>
      <c r="S241" s="3"/>
    </row>
    <row r="242" spans="1:19" x14ac:dyDescent="0.25">
      <c r="A242" s="2"/>
      <c r="R242" s="4"/>
      <c r="S242" s="3"/>
    </row>
    <row r="243" spans="1:19" x14ac:dyDescent="0.25">
      <c r="A243" s="2"/>
      <c r="R243" s="4"/>
      <c r="S243" s="3"/>
    </row>
    <row r="244" spans="1:19" x14ac:dyDescent="0.25">
      <c r="A244" s="2"/>
      <c r="R244" s="4"/>
      <c r="S244" s="3"/>
    </row>
    <row r="245" spans="1:19" x14ac:dyDescent="0.25">
      <c r="A245" s="2"/>
      <c r="R245" s="4"/>
      <c r="S245" s="3"/>
    </row>
    <row r="246" spans="1:19" x14ac:dyDescent="0.25">
      <c r="A246" s="2"/>
      <c r="R246" s="4"/>
      <c r="S246" s="3"/>
    </row>
    <row r="247" spans="1:19" x14ac:dyDescent="0.25">
      <c r="A247" s="2"/>
      <c r="R247" s="4"/>
      <c r="S247" s="3"/>
    </row>
    <row r="248" spans="1:19" x14ac:dyDescent="0.25">
      <c r="A248" s="2"/>
      <c r="R248" s="4"/>
      <c r="S248" s="3"/>
    </row>
    <row r="249" spans="1:19" x14ac:dyDescent="0.25">
      <c r="A249" s="2"/>
      <c r="R249" s="4"/>
      <c r="S249" s="3"/>
    </row>
    <row r="250" spans="1:19" x14ac:dyDescent="0.25">
      <c r="A250" s="2"/>
      <c r="R250" s="4"/>
      <c r="S250" s="3"/>
    </row>
    <row r="251" spans="1:19" x14ac:dyDescent="0.25">
      <c r="A251" s="2"/>
      <c r="R251" s="4"/>
      <c r="S251" s="3"/>
    </row>
    <row r="252" spans="1:19" x14ac:dyDescent="0.25">
      <c r="A252" s="2"/>
      <c r="R252" s="4"/>
      <c r="S252" s="3"/>
    </row>
    <row r="253" spans="1:19" x14ac:dyDescent="0.25">
      <c r="A253" s="2"/>
      <c r="R253" s="4"/>
      <c r="S253" s="3"/>
    </row>
    <row r="254" spans="1:19" x14ac:dyDescent="0.25">
      <c r="A254" s="2"/>
      <c r="R254" s="4"/>
      <c r="S254" s="3"/>
    </row>
    <row r="255" spans="1:19" x14ac:dyDescent="0.25">
      <c r="A255" s="2"/>
      <c r="R255" s="4"/>
      <c r="S255" s="3"/>
    </row>
    <row r="256" spans="1:19" x14ac:dyDescent="0.25">
      <c r="A256" s="2"/>
      <c r="R256" s="4"/>
      <c r="S256" s="3"/>
    </row>
    <row r="257" spans="1:19" x14ac:dyDescent="0.25">
      <c r="A257" s="2"/>
      <c r="R257" s="4"/>
      <c r="S257" s="3"/>
    </row>
    <row r="258" spans="1:19" x14ac:dyDescent="0.25">
      <c r="A258" s="2"/>
      <c r="R258" s="4"/>
      <c r="S258" s="3"/>
    </row>
    <row r="259" spans="1:19" x14ac:dyDescent="0.25">
      <c r="A259" s="2"/>
      <c r="R259" s="4"/>
      <c r="S259" s="3"/>
    </row>
    <row r="260" spans="1:19" x14ac:dyDescent="0.25">
      <c r="A260" s="2"/>
      <c r="R260" s="4"/>
      <c r="S260" s="3"/>
    </row>
    <row r="261" spans="1:19" x14ac:dyDescent="0.25">
      <c r="A261" s="2"/>
      <c r="R261" s="4"/>
      <c r="S261" s="3"/>
    </row>
    <row r="262" spans="1:19" x14ac:dyDescent="0.25">
      <c r="A262" s="2"/>
      <c r="R262" s="4"/>
      <c r="S262" s="3"/>
    </row>
    <row r="263" spans="1:19" x14ac:dyDescent="0.25">
      <c r="A263" s="2"/>
      <c r="R263" s="4"/>
      <c r="S263" s="3"/>
    </row>
    <row r="264" spans="1:19" x14ac:dyDescent="0.25">
      <c r="A264" s="2"/>
      <c r="R264" s="4"/>
      <c r="S264" s="3"/>
    </row>
    <row r="265" spans="1:19" x14ac:dyDescent="0.25">
      <c r="A265" s="2"/>
      <c r="R265" s="4"/>
      <c r="S265" s="3"/>
    </row>
    <row r="266" spans="1:19" x14ac:dyDescent="0.25">
      <c r="A266" s="2"/>
      <c r="R266" s="4"/>
      <c r="S266" s="3"/>
    </row>
    <row r="267" spans="1:19" x14ac:dyDescent="0.25">
      <c r="A267" s="2"/>
      <c r="R267" s="4"/>
      <c r="S267" s="3"/>
    </row>
    <row r="268" spans="1:19" x14ac:dyDescent="0.25">
      <c r="A268" s="2"/>
      <c r="R268" s="4"/>
      <c r="S268" s="4"/>
    </row>
    <row r="269" spans="1:19" x14ac:dyDescent="0.25">
      <c r="A269" s="2"/>
    </row>
    <row r="270" spans="1:19" x14ac:dyDescent="0.25">
      <c r="A270" s="2"/>
    </row>
    <row r="271" spans="1:19" x14ac:dyDescent="0.25">
      <c r="A271" s="2"/>
    </row>
    <row r="272" spans="1:19" x14ac:dyDescent="0.25">
      <c r="A272" s="2"/>
    </row>
    <row r="273" spans="1:1" x14ac:dyDescent="0.25">
      <c r="A273" s="22"/>
    </row>
    <row r="333" spans="1:1" x14ac:dyDescent="0.25">
      <c r="A333" s="2"/>
    </row>
    <row r="334" spans="1:1" x14ac:dyDescent="0.25">
      <c r="A334" s="2"/>
    </row>
    <row r="335" spans="1:1" x14ac:dyDescent="0.25">
      <c r="A335" s="2"/>
    </row>
    <row r="336" spans="1:1" x14ac:dyDescent="0.25">
      <c r="A336" s="2"/>
    </row>
    <row r="337" spans="1:1" x14ac:dyDescent="0.25">
      <c r="A337" s="2"/>
    </row>
    <row r="338" spans="1:1" x14ac:dyDescent="0.25">
      <c r="A338" s="2"/>
    </row>
    <row r="339" spans="1:1" x14ac:dyDescent="0.25">
      <c r="A339" s="2"/>
    </row>
    <row r="340" spans="1:1" x14ac:dyDescent="0.25">
      <c r="A340" s="2"/>
    </row>
    <row r="341" spans="1:1" x14ac:dyDescent="0.25">
      <c r="A341" s="2"/>
    </row>
    <row r="342" spans="1:1" x14ac:dyDescent="0.25">
      <c r="A342" s="2"/>
    </row>
    <row r="343" spans="1:1" x14ac:dyDescent="0.25">
      <c r="A343" s="2"/>
    </row>
    <row r="344" spans="1:1" x14ac:dyDescent="0.25">
      <c r="A344" s="2"/>
    </row>
    <row r="345" spans="1:1" x14ac:dyDescent="0.25">
      <c r="A345" s="2"/>
    </row>
    <row r="346" spans="1:1" x14ac:dyDescent="0.25">
      <c r="A346" s="2"/>
    </row>
    <row r="347" spans="1:1" x14ac:dyDescent="0.25">
      <c r="A347" s="2"/>
    </row>
    <row r="348" spans="1:1" x14ac:dyDescent="0.25">
      <c r="A348" s="2"/>
    </row>
    <row r="349" spans="1:1" x14ac:dyDescent="0.25">
      <c r="A349" s="2"/>
    </row>
    <row r="350" spans="1:1" x14ac:dyDescent="0.25">
      <c r="A350" s="2"/>
    </row>
    <row r="351" spans="1:1" x14ac:dyDescent="0.25">
      <c r="A351" s="2"/>
    </row>
    <row r="352" spans="1:1" x14ac:dyDescent="0.25">
      <c r="A352" s="2"/>
    </row>
    <row r="353" spans="1:1" x14ac:dyDescent="0.25">
      <c r="A353" s="2"/>
    </row>
    <row r="354" spans="1:1" x14ac:dyDescent="0.25">
      <c r="A354" s="2"/>
    </row>
    <row r="355" spans="1:1" x14ac:dyDescent="0.25">
      <c r="A355" s="2"/>
    </row>
    <row r="356" spans="1:1" x14ac:dyDescent="0.25">
      <c r="A356" s="2"/>
    </row>
    <row r="357" spans="1:1" x14ac:dyDescent="0.25">
      <c r="A357" s="2"/>
    </row>
    <row r="358" spans="1:1" x14ac:dyDescent="0.25">
      <c r="A358" s="2"/>
    </row>
    <row r="359" spans="1:1" x14ac:dyDescent="0.25">
      <c r="A359" s="2"/>
    </row>
    <row r="360" spans="1:1" x14ac:dyDescent="0.25">
      <c r="A360" s="2"/>
    </row>
    <row r="361" spans="1:1" x14ac:dyDescent="0.25">
      <c r="A361" s="2"/>
    </row>
    <row r="362" spans="1:1" x14ac:dyDescent="0.25">
      <c r="A362" s="2"/>
    </row>
    <row r="363" spans="1:1" x14ac:dyDescent="0.25">
      <c r="A363" s="2"/>
    </row>
    <row r="364" spans="1:1" x14ac:dyDescent="0.25">
      <c r="A364" s="2"/>
    </row>
    <row r="365" spans="1:1" x14ac:dyDescent="0.25">
      <c r="A365" s="2"/>
    </row>
    <row r="366" spans="1:1" x14ac:dyDescent="0.25">
      <c r="A366" s="2"/>
    </row>
    <row r="367" spans="1:1" x14ac:dyDescent="0.25">
      <c r="A367" s="2"/>
    </row>
    <row r="368" spans="1:1" x14ac:dyDescent="0.25">
      <c r="A368" s="2"/>
    </row>
    <row r="369" spans="1:1" x14ac:dyDescent="0.25">
      <c r="A369" s="2"/>
    </row>
    <row r="370" spans="1:1" x14ac:dyDescent="0.25">
      <c r="A370" s="2"/>
    </row>
    <row r="371" spans="1:1" x14ac:dyDescent="0.25">
      <c r="A371" s="2"/>
    </row>
    <row r="372" spans="1:1" x14ac:dyDescent="0.25">
      <c r="A372" s="2"/>
    </row>
    <row r="373" spans="1:1" x14ac:dyDescent="0.25">
      <c r="A373" s="2"/>
    </row>
    <row r="374" spans="1:1" x14ac:dyDescent="0.25">
      <c r="A374" s="2"/>
    </row>
    <row r="375" spans="1:1" x14ac:dyDescent="0.25">
      <c r="A375" s="2"/>
    </row>
    <row r="376" spans="1:1" x14ac:dyDescent="0.25">
      <c r="A376" s="2"/>
    </row>
    <row r="377" spans="1:1" x14ac:dyDescent="0.25">
      <c r="A377" s="2"/>
    </row>
    <row r="378" spans="1:1" x14ac:dyDescent="0.25">
      <c r="A378" s="2"/>
    </row>
  </sheetData>
  <sheetProtection password="E784" sheet="1" objects="1" scenarios="1"/>
  <autoFilter ref="R2:S268">
    <filterColumn colId="1">
      <filters blank="1">
        <filter val="5,00"/>
        <filter val="6,00"/>
        <filter val="8,00"/>
      </filters>
    </filterColumn>
  </autoFilter>
  <mergeCells count="5">
    <mergeCell ref="Q1:AC1"/>
    <mergeCell ref="AE1:AP1"/>
    <mergeCell ref="AR1:BC1"/>
    <mergeCell ref="BE1:BP1"/>
    <mergeCell ref="BR1:CC1"/>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Toelichting</vt:lpstr>
      <vt:lpstr>ouderschapsverlof 1e jaar</vt:lpstr>
      <vt:lpstr>ouderschapsverlof na 1e jaar</vt:lpstr>
      <vt:lpstr>draaitabel opname per maand</vt:lpstr>
      <vt:lpstr>berekening 1e jaar</vt:lpstr>
      <vt:lpstr>berekening na 1e jaar</vt:lpstr>
      <vt:lpstr>'ouderschapsverlof 1e jaar'!Afdrukbereik</vt:lpstr>
      <vt:lpstr>'ouderschapsverlof na 1e jaar'!Afdrukbereik</vt:lpstr>
      <vt:lpstr>Toelichting!Afdrukbereik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de Vette</dc:creator>
  <cp:lastModifiedBy>Peter de Vette</cp:lastModifiedBy>
  <cp:lastPrinted>2023-03-08T10:54:20Z</cp:lastPrinted>
  <dcterms:created xsi:type="dcterms:W3CDTF">2022-08-16T12:36:00Z</dcterms:created>
  <dcterms:modified xsi:type="dcterms:W3CDTF">2023-03-29T06:39:42Z</dcterms:modified>
</cp:coreProperties>
</file>